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9"/>
  <workbookPr defaultThemeVersion="124226"/>
  <mc:AlternateContent xmlns:mc="http://schemas.openxmlformats.org/markup-compatibility/2006">
    <mc:Choice Requires="x15">
      <x15ac:absPath xmlns:x15ac="http://schemas.microsoft.com/office/spreadsheetml/2010/11/ac" url="F:\Departments\Research\Shared\Common Data Set\2021-2022\To Upload\"/>
    </mc:Choice>
  </mc:AlternateContent>
  <xr:revisionPtr revIDLastSave="0" documentId="13_ncr:1_{D98A754D-EB25-4762-8086-E43BABE0A7F2}" xr6:coauthVersionLast="36" xr6:coauthVersionMax="36" xr10:uidLastSave="{00000000-0000-0000-0000-000000000000}"/>
  <bookViews>
    <workbookView xWindow="-105" yWindow="-105" windowWidth="19425" windowHeight="10425" tabRatio="585" xr2:uid="{00000000-000D-0000-FFFF-FFFF00000000}"/>
  </bookViews>
  <sheets>
    <sheet name="Table_of_Contents" sheetId="14" r:id="rId1"/>
    <sheet name="CDS-A" sheetId="1" r:id="rId2"/>
    <sheet name="CDS-B" sheetId="2" r:id="rId3"/>
    <sheet name="CDS-C" sheetId="3" r:id="rId4"/>
    <sheet name="CDS-D" sheetId="5" r:id="rId5"/>
    <sheet name="CDS-E" sheetId="4" r:id="rId6"/>
    <sheet name="CDS-F" sheetId="6" r:id="rId7"/>
    <sheet name="CDS-G" sheetId="7" r:id="rId8"/>
    <sheet name="CDS-H" sheetId="8" r:id="rId9"/>
    <sheet name="CDS-I" sheetId="9" r:id="rId10"/>
    <sheet name="CDS-J" sheetId="10" r:id="rId11"/>
    <sheet name="CDS Definitions" sheetId="11" r:id="rId12"/>
    <sheet name="CDS Changes" sheetId="13" r:id="rId13"/>
  </sheets>
  <definedNames>
    <definedName name="_Hlk22631867" localSheetId="11">'CDS Definitions'!$A$96</definedName>
    <definedName name="_xlnm.Print_Area" localSheetId="2">'CDS-B'!$A$1:$AN$101</definedName>
  </definedNames>
  <calcPr calcId="191029"/>
</workbook>
</file>

<file path=xl/calcChain.xml><?xml version="1.0" encoding="utf-8"?>
<calcChain xmlns="http://schemas.openxmlformats.org/spreadsheetml/2006/main">
  <c r="G36" i="9" l="1"/>
  <c r="K22" i="9"/>
  <c r="K23" i="9"/>
  <c r="K24" i="9"/>
  <c r="K25" i="9"/>
  <c r="K26" i="9"/>
  <c r="K27" i="9"/>
  <c r="K28" i="9"/>
  <c r="K29" i="9"/>
  <c r="K30" i="9"/>
  <c r="K21" i="9"/>
  <c r="E50" i="8" l="1"/>
  <c r="E45" i="10" l="1"/>
  <c r="D45" i="10"/>
  <c r="XFD14" i="2" l="1"/>
  <c r="F14" i="2"/>
  <c r="E14" i="2"/>
  <c r="D14" i="2"/>
  <c r="C14" i="2"/>
  <c r="XFD10" i="2"/>
  <c r="XFD11" i="2"/>
  <c r="XFD12" i="2"/>
  <c r="XFD13" i="2"/>
  <c r="XFD15" i="2"/>
  <c r="XFD16" i="2"/>
  <c r="XFD17" i="2"/>
  <c r="XFD18" i="2"/>
  <c r="XFD19" i="2"/>
  <c r="XFD9" i="2"/>
  <c r="F69" i="2"/>
  <c r="F68" i="2"/>
  <c r="F67" i="2"/>
  <c r="F65" i="2"/>
  <c r="F64" i="2"/>
  <c r="E89" i="2" l="1"/>
  <c r="D203" i="3" l="1"/>
  <c r="C203" i="3"/>
  <c r="C19" i="2" l="1"/>
  <c r="D19" i="2"/>
  <c r="E19" i="2"/>
  <c r="F19" i="2"/>
  <c r="C23" i="2" l="1"/>
  <c r="D246" i="3"/>
  <c r="C212" i="3"/>
  <c r="F76" i="2" l="1"/>
  <c r="F77" i="2"/>
  <c r="F79" i="2"/>
  <c r="F80" i="2"/>
  <c r="F81" i="2"/>
  <c r="E82" i="2"/>
  <c r="D82" i="2"/>
  <c r="C82" i="2"/>
  <c r="E78" i="2"/>
  <c r="D78" i="2"/>
  <c r="C78" i="2"/>
  <c r="E70" i="2"/>
  <c r="D70" i="2"/>
  <c r="C70" i="2"/>
  <c r="E66" i="2"/>
  <c r="D66" i="2"/>
  <c r="C66" i="2"/>
  <c r="F89" i="2"/>
  <c r="E221" i="3"/>
  <c r="D221" i="3"/>
  <c r="C221" i="3"/>
  <c r="F12" i="2"/>
  <c r="E12" i="2"/>
  <c r="D12" i="2"/>
  <c r="C12" i="2"/>
  <c r="F40" i="2"/>
  <c r="E40" i="2"/>
  <c r="D40" i="2"/>
  <c r="E12" i="5"/>
  <c r="D12" i="5"/>
  <c r="C12" i="5"/>
  <c r="E55" i="8"/>
  <c r="F55" i="8"/>
  <c r="F50" i="8"/>
  <c r="K52" i="9"/>
  <c r="K49" i="9"/>
  <c r="C45" i="10"/>
  <c r="F20" i="2" l="1"/>
  <c r="E20" i="2"/>
  <c r="D20" i="2"/>
  <c r="C20" i="2"/>
  <c r="D71" i="2"/>
  <c r="F66" i="2"/>
  <c r="F82" i="2"/>
  <c r="F70" i="2"/>
  <c r="E71" i="2"/>
  <c r="F78" i="2"/>
  <c r="D83" i="2"/>
  <c r="C71" i="2"/>
  <c r="E83" i="2"/>
  <c r="C83" i="2"/>
  <c r="XFD20" i="2" l="1"/>
  <c r="F71" i="2"/>
  <c r="F83" i="2"/>
  <c r="C22" i="2"/>
  <c r="C24" i="2" s="1"/>
</calcChain>
</file>

<file path=xl/sharedStrings.xml><?xml version="1.0" encoding="utf-8"?>
<sst xmlns="http://schemas.openxmlformats.org/spreadsheetml/2006/main" count="1547" uniqueCount="1213">
  <si>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</si>
  <si>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</si>
  <si>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</si>
  <si>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</si>
  <si>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</si>
  <si>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</si>
  <si>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</si>
  <si>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</si>
  <si>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</si>
  <si>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</si>
  <si>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</si>
  <si>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</si>
  <si>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</si>
  <si>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</si>
  <si>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</si>
  <si>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</si>
  <si>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</si>
  <si>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</si>
  <si>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</si>
  <si>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</si>
  <si>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</si>
  <si>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</si>
  <si>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</si>
  <si>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</si>
  <si>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</si>
  <si>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</si>
  <si>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</si>
  <si>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</si>
  <si>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</si>
  <si>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</si>
  <si>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</si>
  <si>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</si>
  <si>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</si>
  <si>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</si>
  <si>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</si>
  <si>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</si>
  <si>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</si>
  <si>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</si>
  <si>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</si>
  <si>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</si>
  <si>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</si>
  <si>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</si>
  <si>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</si>
  <si>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</si>
  <si>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</si>
  <si>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</si>
  <si>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</si>
  <si>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</si>
  <si>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</si>
  <si>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</si>
  <si>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</si>
  <si>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</si>
  <si>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</si>
  <si>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</si>
  <si>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</si>
  <si>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</si>
  <si>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</si>
  <si>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</si>
  <si>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</si>
  <si>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</si>
  <si>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</si>
  <si>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</si>
  <si>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</si>
  <si>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</si>
  <si>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</si>
  <si>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</si>
  <si>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</si>
  <si>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</si>
  <si>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</si>
  <si>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</si>
  <si>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</si>
  <si>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</si>
  <si>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</si>
  <si>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</si>
  <si>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</si>
  <si>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</si>
  <si>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</si>
  <si>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</si>
  <si>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</si>
  <si>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</si>
  <si>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</si>
  <si>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</si>
  <si>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</si>
  <si>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</si>
  <si>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</si>
  <si>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</si>
  <si>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</si>
  <si>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</si>
  <si>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</si>
  <si>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</si>
  <si>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</si>
  <si>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</si>
  <si>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</si>
  <si>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</si>
  <si>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</si>
  <si>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</si>
  <si>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</si>
  <si>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</si>
  <si>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</si>
  <si>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</si>
  <si>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</si>
  <si>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</si>
  <si>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</si>
  <si>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</si>
  <si>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</si>
  <si>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</si>
  <si>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</si>
  <si>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</si>
  <si>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</si>
  <si>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</si>
  <si>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</si>
  <si>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</si>
  <si>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</si>
  <si>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</si>
  <si>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</si>
  <si>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</si>
  <si>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</si>
  <si>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</si>
  <si>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</si>
  <si>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</si>
  <si>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</si>
  <si>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</si>
  <si>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</si>
  <si>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</si>
  <si>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</si>
  <si>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</si>
  <si>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</si>
  <si>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</si>
  <si>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</si>
  <si>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</si>
  <si>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</si>
  <si>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</si>
  <si>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</si>
  <si>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</si>
  <si>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</si>
  <si>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</si>
  <si>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</si>
  <si>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</si>
  <si>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</si>
  <si>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</si>
  <si>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</si>
  <si>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</si>
  <si>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</si>
  <si>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</si>
  <si>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</si>
  <si>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</si>
  <si>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</si>
  <si>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</si>
  <si>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</si>
  <si>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</si>
  <si>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</si>
  <si>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</si>
  <si>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</si>
  <si>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</si>
  <si>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</si>
  <si>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</si>
  <si>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</si>
  <si>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</si>
  <si>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</si>
  <si>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</si>
  <si>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</si>
  <si>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</si>
  <si>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</si>
  <si>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</si>
  <si>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</si>
  <si>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</si>
  <si>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</si>
  <si>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</si>
  <si>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</si>
  <si>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</si>
  <si>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</si>
  <si>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</si>
  <si>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</si>
  <si>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</si>
  <si>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</si>
  <si>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</si>
  <si>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</si>
  <si>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</si>
  <si>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</si>
  <si>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</si>
  <si>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</si>
  <si>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</si>
  <si>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</si>
  <si>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</si>
  <si>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</si>
  <si>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</si>
  <si>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</si>
  <si>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</si>
  <si>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</si>
  <si>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</si>
  <si>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</si>
  <si>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</si>
  <si>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</si>
  <si>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</si>
  <si>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</si>
  <si>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</si>
  <si>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</si>
  <si>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</si>
  <si>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</si>
  <si>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</si>
  <si>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</si>
  <si>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</si>
  <si>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</si>
  <si>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</si>
  <si>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</si>
  <si>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</si>
  <si>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</si>
  <si>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</si>
  <si>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</si>
  <si>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</si>
  <si>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</si>
  <si>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</si>
  <si>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</si>
  <si>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</si>
  <si>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</si>
  <si>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</si>
  <si>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</si>
  <si>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</si>
  <si>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</si>
  <si>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</si>
  <si>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</si>
  <si>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</si>
  <si>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</si>
  <si>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</si>
  <si>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</si>
  <si>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</si>
  <si>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</si>
  <si>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</si>
  <si>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</si>
  <si>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</si>
  <si>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</si>
  <si>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</si>
  <si>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</si>
  <si>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</si>
  <si>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</si>
  <si>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</si>
  <si>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</si>
  <si>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</si>
  <si>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</si>
  <si>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</si>
  <si>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</si>
  <si>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</si>
  <si>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</si>
  <si>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</si>
  <si>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</si>
  <si>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</si>
  <si>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</si>
  <si>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</si>
  <si>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</si>
  <si>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</si>
  <si>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</si>
  <si>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</si>
  <si>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</si>
  <si>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</si>
  <si>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</si>
  <si>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</si>
  <si>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</si>
  <si>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</si>
  <si>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</si>
  <si>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</si>
  <si>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</si>
  <si>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</si>
  <si>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</si>
  <si>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</si>
  <si>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</si>
  <si>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</si>
  <si>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</si>
  <si>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</si>
  <si>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</si>
  <si>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</si>
  <si>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</si>
  <si>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</si>
  <si>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</si>
  <si>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</si>
  <si>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</si>
  <si>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</si>
  <si>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</si>
  <si>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</si>
  <si>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</si>
  <si>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</si>
  <si>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</si>
  <si>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</si>
  <si>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</si>
  <si>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</si>
  <si>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</si>
  <si>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</si>
  <si>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</si>
  <si>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</si>
  <si>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</si>
  <si>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</si>
  <si>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</si>
  <si>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</si>
  <si>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</si>
  <si>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</si>
  <si>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</si>
  <si>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</si>
  <si>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</si>
  <si>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</si>
  <si>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</si>
  <si>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</si>
  <si>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</si>
  <si>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</si>
  <si>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</si>
  <si>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</si>
  <si>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</si>
  <si>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</si>
  <si>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</si>
  <si>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</si>
  <si>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</si>
  <si>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</si>
  <si>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</si>
  <si>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</si>
  <si>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</si>
  <si>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</si>
  <si>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</si>
  <si>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</si>
  <si>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</si>
  <si>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</si>
  <si>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</si>
  <si>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</si>
  <si>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</si>
  <si>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</si>
  <si>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</si>
  <si>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</si>
  <si>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</si>
  <si>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</si>
  <si>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</si>
  <si>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</si>
  <si>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</si>
  <si>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</si>
  <si>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</si>
  <si>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</si>
  <si>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</si>
  <si>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</si>
  <si>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</si>
  <si>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</si>
  <si>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</si>
  <si>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</si>
  <si>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</si>
  <si>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</si>
  <si>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</si>
  <si>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</si>
  <si>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</si>
  <si>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</si>
  <si>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</si>
  <si>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</si>
  <si>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</si>
  <si>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</si>
  <si>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</si>
  <si>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</si>
  <si>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</si>
  <si>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</si>
  <si>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</si>
  <si>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</si>
  <si>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</si>
  <si>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</si>
  <si>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</si>
  <si>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</si>
  <si>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</si>
  <si>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</si>
  <si>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</si>
  <si>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</si>
  <si>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</si>
  <si>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</si>
  <si>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</si>
  <si>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</si>
  <si>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</si>
  <si>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</si>
  <si>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</si>
  <si>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</si>
  <si>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</si>
  <si>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</si>
  <si>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</si>
  <si>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</si>
  <si>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</si>
  <si>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</si>
  <si>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</si>
  <si>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</si>
  <si>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</si>
  <si>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</si>
  <si>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</si>
  <si>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</si>
  <si>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</si>
  <si>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</si>
  <si>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</si>
  <si>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</si>
  <si>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</si>
  <si>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</si>
  <si>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</si>
  <si>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</si>
  <si>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</si>
  <si>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</si>
  <si>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</si>
  <si>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</si>
  <si>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</si>
  <si>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</si>
  <si>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</si>
  <si>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</si>
  <si>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</si>
  <si>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</si>
  <si>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</si>
  <si>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</si>
  <si>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</si>
  <si>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</si>
  <si>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</si>
  <si>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</si>
  <si>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</si>
  <si>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</si>
  <si>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</si>
  <si>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</si>
  <si>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</si>
  <si>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</si>
  <si>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</si>
  <si>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</si>
  <si>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</si>
  <si>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</si>
  <si>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</si>
  <si>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</si>
  <si>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</si>
  <si>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</si>
  <si>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</si>
  <si>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</si>
  <si>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</si>
  <si>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</si>
  <si>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</si>
  <si>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</si>
  <si>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</si>
  <si>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</si>
  <si>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</si>
  <si>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</si>
  <si>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</si>
  <si>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</si>
  <si>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</si>
  <si>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</si>
  <si>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</si>
  <si>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</si>
  <si>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</si>
  <si>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</si>
  <si>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</si>
  <si>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</si>
  <si>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</si>
  <si>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</si>
  <si>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</si>
  <si>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</si>
  <si>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</si>
  <si>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</si>
  <si>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</si>
  <si>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</si>
  <si>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</si>
  <si>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</si>
  <si>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</si>
  <si>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</si>
  <si>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</si>
  <si>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</si>
  <si>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</si>
  <si>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</si>
  <si>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</si>
  <si>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</si>
  <si>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</si>
  <si>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</si>
  <si>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</si>
  <si>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</si>
  <si>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</si>
  <si>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</si>
  <si>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</si>
  <si>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</si>
  <si>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</si>
  <si>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</si>
  <si>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</si>
  <si>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</si>
  <si>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</si>
  <si>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</si>
  <si>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</si>
  <si>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</si>
  <si>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</si>
  <si>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</si>
  <si>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</si>
  <si>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</si>
  <si>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</si>
  <si>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</si>
  <si>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</si>
  <si>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</si>
  <si>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</si>
  <si>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</si>
  <si>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</si>
  <si>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</si>
  <si>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</si>
  <si>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</si>
  <si>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</si>
  <si>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</si>
  <si>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</si>
  <si>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</si>
  <si>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</si>
  <si>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</si>
  <si>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</si>
  <si>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</si>
  <si>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</si>
  <si>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</si>
  <si>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</si>
  <si>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</si>
  <si>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</si>
  <si>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</si>
  <si>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</si>
  <si>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</si>
  <si>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</si>
  <si>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</si>
  <si>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</si>
  <si>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</si>
  <si>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</si>
  <si>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</si>
  <si>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</si>
  <si>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</si>
  <si>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</si>
  <si>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</si>
  <si>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</si>
  <si>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</si>
  <si>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</si>
  <si>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</si>
  <si>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</si>
  <si>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</si>
  <si>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</si>
  <si>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</si>
  <si>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</si>
  <si>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</si>
  <si>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</si>
  <si>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</si>
  <si>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</si>
  <si>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</si>
  <si>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</si>
  <si>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</si>
  <si>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</si>
  <si>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</si>
  <si>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</si>
  <si>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</si>
  <si>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</si>
  <si>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</si>
  <si>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</si>
  <si>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</si>
  <si>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</si>
  <si>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</si>
  <si>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</si>
  <si>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</si>
  <si>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</si>
  <si>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</si>
  <si>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</si>
  <si>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</si>
  <si>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</si>
  <si>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</si>
  <si>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</si>
  <si>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</si>
  <si>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</si>
  <si>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</si>
  <si>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</si>
  <si>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</si>
  <si>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</si>
  <si>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</si>
  <si>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</si>
  <si>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</si>
  <si>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</si>
  <si>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</si>
  <si>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</si>
  <si>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</si>
  <si>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</si>
  <si>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</si>
  <si>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</si>
  <si>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</si>
  <si>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</si>
  <si>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</si>
  <si>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</si>
  <si>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</si>
  <si>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</si>
  <si>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</si>
  <si>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</si>
  <si>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</si>
  <si>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</si>
  <si>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</si>
  <si>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</si>
  <si>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</si>
  <si>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</si>
  <si>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</si>
  <si>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</si>
  <si>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</si>
  <si>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</si>
  <si>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</si>
  <si>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</si>
  <si>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</si>
  <si>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</si>
  <si>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</si>
  <si>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</si>
  <si>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</si>
  <si>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</si>
  <si>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</si>
  <si>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</si>
  <si>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</si>
  <si>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</si>
  <si>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</si>
  <si>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</si>
  <si>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</si>
  <si>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</si>
  <si>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</si>
  <si>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</si>
  <si>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</si>
  <si>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</si>
  <si>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</si>
  <si>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</si>
  <si>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</si>
  <si>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</si>
  <si>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</si>
  <si>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</si>
  <si>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</si>
  <si>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</si>
  <si>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</si>
  <si>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</si>
  <si>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</si>
  <si>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</si>
  <si>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</si>
  <si>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</si>
  <si>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</si>
  <si>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</si>
  <si>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</si>
  <si>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</si>
  <si>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</si>
  <si>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</si>
  <si>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</si>
  <si>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</si>
  <si>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</si>
  <si>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</si>
  <si>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</si>
  <si>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</si>
  <si>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</si>
  <si>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</si>
  <si>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</si>
  <si>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</si>
  <si>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</si>
  <si>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</si>
  <si>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</si>
  <si>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</si>
  <si>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</si>
  <si>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</si>
  <si>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</si>
  <si>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</si>
  <si>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</si>
  <si>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</si>
  <si>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</si>
  <si>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</si>
  <si>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</si>
  <si>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</si>
  <si>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</si>
  <si>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</si>
  <si>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</si>
  <si>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</si>
  <si>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</si>
  <si>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</si>
  <si>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</si>
  <si>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</si>
  <si>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</si>
  <si>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</si>
  <si>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</si>
  <si>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</si>
  <si>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</si>
  <si>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</si>
  <si>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</si>
  <si>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</si>
  <si>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</si>
  <si>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</si>
  <si>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</si>
  <si>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</si>
  <si>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</si>
  <si>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</si>
  <si>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</si>
  <si>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</si>
  <si>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</si>
  <si>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</si>
  <si>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</si>
  <si>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</si>
  <si>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</si>
  <si>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</si>
  <si>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</si>
  <si>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</si>
  <si>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</si>
  <si>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t>B4-B21: Graduation Rates</t>
  </si>
  <si>
    <t>The items in this section correspond to data elements collected by the IPEDS Web-based Data Collection System’s Graduation Rate Survey (GRS).</t>
  </si>
  <si>
    <t>A</t>
  </si>
  <si>
    <t>B</t>
  </si>
  <si>
    <t>C</t>
  </si>
  <si>
    <t>D</t>
  </si>
  <si>
    <t>E</t>
  </si>
  <si>
    <t>F</t>
  </si>
  <si>
    <t>G</t>
  </si>
  <si>
    <t>H</t>
  </si>
  <si>
    <t>Final cohort, after adjusting for allowable exclusions:</t>
  </si>
  <si>
    <t>Total graduating within six years (sum of lines D, E, and F)</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</si>
  <si>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</si>
  <si>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</si>
  <si>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</si>
  <si>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</si>
  <si>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</si>
  <si>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</si>
  <si>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</si>
  <si>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</si>
  <si>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</si>
  <si>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</si>
  <si>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</si>
  <si>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t>•     Include early decision, early action, and students who began studies during summer in this cohort.</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</si>
  <si>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</si>
  <si>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</si>
  <si>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</si>
  <si>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</si>
  <si>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</si>
  <si>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</si>
  <si>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</si>
  <si>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</si>
  <si>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</si>
  <si>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</si>
  <si>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</si>
  <si>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</si>
  <si>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</si>
  <si>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</si>
  <si>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t>ACT Only</t>
  </si>
  <si>
    <t>SAT Only</t>
  </si>
  <si>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</si>
  <si>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</si>
  <si>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</si>
  <si>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</si>
  <si>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</si>
  <si>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</si>
  <si>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</si>
  <si>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</si>
  <si>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</si>
  <si>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</si>
  <si>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</si>
  <si>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</si>
  <si>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</si>
  <si>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</si>
  <si>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</si>
  <si>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</si>
  <si>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</si>
  <si>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</si>
  <si>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</si>
  <si>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</si>
  <si>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</si>
  <si>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</si>
  <si>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</si>
  <si>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</si>
  <si>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</si>
  <si>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</si>
  <si>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</si>
  <si>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</si>
  <si>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</si>
  <si>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</si>
  <si>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</si>
  <si>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</si>
  <si>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</si>
  <si>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</si>
  <si>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</si>
  <si>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</si>
  <si>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</si>
  <si>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</si>
  <si>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</si>
  <si>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</si>
  <si>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</si>
  <si>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</si>
  <si>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</si>
  <si>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</si>
  <si>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</si>
  <si>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</si>
  <si>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</si>
  <si>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</si>
  <si>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</si>
  <si>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</si>
  <si>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</si>
  <si>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</si>
  <si>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</si>
  <si>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</si>
  <si>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</si>
  <si>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</si>
  <si>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</si>
  <si>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</si>
  <si>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</si>
  <si>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</si>
  <si>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</si>
  <si>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</si>
  <si>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</si>
  <si>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</si>
  <si>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</si>
  <si>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</si>
  <si>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</si>
  <si>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</si>
  <si>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</si>
  <si>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</si>
  <si>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</si>
  <si>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</si>
  <si>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</si>
  <si>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</si>
  <si>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</si>
  <si>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</si>
  <si>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</si>
  <si>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</si>
  <si>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</si>
  <si>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</si>
  <si>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</si>
  <si>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</si>
  <si>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</si>
  <si>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</si>
  <si>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</si>
  <si>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</si>
  <si>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</si>
  <si>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</si>
  <si>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</si>
  <si>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</si>
  <si>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</si>
  <si>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</si>
  <si>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</si>
  <si>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</si>
  <si>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</si>
  <si>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</si>
  <si>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</si>
  <si>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</si>
  <si>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</si>
  <si>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</si>
  <si>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</si>
  <si>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</si>
  <si>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</si>
  <si>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</si>
  <si>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</si>
  <si>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</si>
  <si>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</si>
  <si>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</si>
  <si>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</si>
  <si>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</si>
  <si>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</si>
  <si>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</si>
  <si>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</si>
  <si>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</si>
  <si>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</si>
  <si>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</si>
  <si>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</si>
  <si>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</si>
  <si>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</si>
  <si>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</si>
  <si>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</si>
  <si>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</si>
  <si>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</si>
  <si>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</si>
  <si>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</si>
  <si>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</si>
  <si>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</si>
  <si>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</si>
  <si>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</si>
  <si>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</si>
  <si>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</si>
  <si>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</si>
  <si>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</si>
  <si>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</si>
  <si>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</si>
  <si>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</si>
  <si>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</si>
  <si>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</si>
  <si>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</si>
  <si>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</si>
  <si>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</si>
  <si>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</si>
  <si>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</si>
  <si>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</si>
  <si>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</si>
  <si>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</si>
  <si>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</si>
  <si>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</si>
  <si>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</si>
  <si>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</si>
  <si>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</si>
  <si>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</si>
  <si>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</si>
  <si>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</si>
  <si>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</si>
  <si>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</si>
  <si>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</si>
  <si>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</si>
  <si>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</si>
  <si>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</si>
  <si>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</si>
  <si>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</si>
  <si>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</si>
  <si>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</si>
  <si>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</si>
  <si>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</si>
  <si>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</si>
  <si>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</si>
  <si>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</si>
  <si>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</si>
  <si>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</si>
  <si>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</si>
  <si>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</si>
  <si>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</si>
  <si>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</si>
  <si>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</si>
  <si>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</si>
  <si>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</si>
  <si>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</si>
  <si>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</si>
  <si>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I-3. </t>
  </si>
  <si>
    <t>J. Disciplinary areas of DEGREES CONFERRED</t>
  </si>
  <si>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</si>
  <si>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</si>
  <si>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</si>
  <si>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</si>
  <si>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For Bachelor’s or Equivalent Programs</t>
  </si>
  <si>
    <t>B22. Retention Rates</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</si>
  <si>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</si>
  <si>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</si>
  <si>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Students who met admission requirements but whose final admission was contingent on space availability</t>
  </si>
  <si>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</si>
  <si>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</si>
  <si>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</si>
  <si>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</si>
  <si>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</si>
  <si>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</si>
  <si>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</si>
  <si>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</si>
  <si>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</si>
  <si>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</si>
  <si>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</si>
  <si>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</si>
  <si>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</si>
  <si>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</si>
  <si>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</si>
  <si>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</si>
  <si>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</si>
  <si>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</si>
  <si>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</si>
  <si>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</si>
  <si>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</si>
  <si>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</si>
  <si>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</si>
  <si>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</si>
  <si>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</si>
  <si>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</si>
  <si>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</si>
  <si>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</si>
  <si>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</si>
  <si>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</si>
  <si>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</si>
  <si>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</si>
  <si>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</si>
  <si>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</si>
  <si>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</si>
  <si>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</si>
  <si>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</si>
  <si>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</si>
  <si>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</si>
  <si>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</si>
  <si>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</si>
  <si>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</si>
  <si>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</si>
  <si>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</si>
  <si>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</si>
  <si>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</si>
  <si>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</si>
  <si>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</si>
  <si>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</si>
  <si>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</si>
  <si>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</si>
  <si>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</si>
  <si>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</si>
  <si>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</si>
  <si>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</si>
  <si>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</si>
  <si>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</si>
  <si>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</si>
  <si>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</si>
  <si>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</si>
  <si>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</si>
  <si>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</si>
  <si>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</si>
  <si>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</si>
  <si>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</si>
  <si>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</si>
  <si>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</si>
  <si>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</si>
  <si>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</si>
  <si>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</si>
  <si>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</si>
  <si>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</si>
  <si>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</si>
  <si>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</si>
  <si>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</si>
  <si>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</si>
  <si>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</si>
  <si>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</si>
  <si>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</si>
  <si>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</si>
  <si>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</si>
  <si>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</si>
  <si>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</si>
  <si>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</si>
  <si>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</si>
  <si>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</si>
  <si>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</si>
  <si>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</si>
  <si>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</si>
  <si>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</si>
  <si>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</si>
  <si>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</si>
  <si>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</si>
  <si>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</si>
  <si>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</si>
  <si>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</si>
  <si>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</si>
  <si>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</si>
  <si>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</si>
  <si>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</si>
  <si>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</si>
  <si>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</si>
  <si>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</si>
  <si>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</si>
  <si>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</si>
  <si>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</si>
  <si>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</si>
  <si>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</si>
  <si>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</si>
  <si>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</si>
  <si>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</si>
  <si>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</si>
  <si>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</si>
  <si>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</si>
  <si>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</si>
  <si>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</si>
  <si>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</si>
  <si>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</si>
  <si>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</si>
  <si>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</si>
  <si>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</si>
  <si>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</si>
  <si>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</si>
  <si>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</si>
  <si>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</si>
  <si>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</si>
  <si>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</si>
  <si>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</si>
  <si>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</si>
  <si>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</si>
  <si>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</si>
  <si>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</si>
  <si>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</si>
  <si>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</si>
  <si>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</si>
  <si>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</si>
  <si>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</si>
  <si>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</si>
  <si>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</si>
  <si>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</si>
  <si>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</si>
  <si>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</si>
  <si>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</si>
  <si>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</si>
  <si>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</si>
  <si>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</si>
  <si>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</si>
  <si>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</si>
  <si>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</si>
  <si>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</si>
  <si>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</si>
  <si>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</si>
  <si>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</si>
  <si>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</si>
  <si>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</si>
  <si>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</si>
  <si>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</si>
  <si>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</si>
  <si>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</si>
  <si>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</si>
  <si>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</si>
  <si>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</si>
  <si>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</si>
  <si>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</si>
  <si>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</si>
  <si>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</si>
  <si>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</si>
  <si>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</si>
  <si>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</si>
  <si>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</si>
  <si>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</si>
  <si>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</si>
  <si>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</si>
  <si>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</si>
  <si>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</si>
  <si>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</si>
  <si>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r>
      <t xml:space="preserve">Provide numbers of students for each of the following categories as of the institution's official fall reporting date or as of </t>
    </r>
    <r>
      <rPr>
        <b/>
        <u/>
        <sz val="10"/>
        <rFont val="Arial"/>
        <family val="2"/>
      </rPr>
      <t xml:space="preserve">October 15, </t>
    </r>
    <r>
      <rPr>
        <b/>
        <u/>
        <sz val="10"/>
        <color rgb="FF00B050"/>
        <rFont val="Arial"/>
        <family val="2"/>
      </rPr>
      <t>2021</t>
    </r>
    <r>
      <rPr>
        <b/>
        <u/>
        <sz val="10"/>
        <rFont val="Arial"/>
        <family val="2"/>
      </rPr>
      <t>.</t>
    </r>
  </si>
  <si>
    <r>
      <t xml:space="preserve">Provide numbers of undergraduate students for each of the following categories as of the institution’s official fall reporting date or as of </t>
    </r>
    <r>
      <rPr>
        <b/>
        <u/>
        <sz val="10"/>
        <rFont val="Arial"/>
        <family val="2"/>
      </rPr>
      <t xml:space="preserve">October 15, </t>
    </r>
    <r>
      <rPr>
        <b/>
        <u/>
        <sz val="10"/>
        <color rgb="FF00B050"/>
        <rFont val="Arial"/>
        <family val="2"/>
      </rPr>
      <t>2021</t>
    </r>
    <r>
      <rPr>
        <sz val="10"/>
        <rFont val="Arial"/>
        <family val="2"/>
      </rPr>
      <t xml:space="preserve">. </t>
    </r>
  </si>
  <si>
    <r>
      <t xml:space="preserve">Number of degrees awarded by your institution from </t>
    </r>
    <r>
      <rPr>
        <b/>
        <u/>
        <sz val="10"/>
        <rFont val="Arial"/>
        <family val="2"/>
      </rPr>
      <t xml:space="preserve">July 1, </t>
    </r>
    <r>
      <rPr>
        <b/>
        <u/>
        <sz val="10"/>
        <color rgb="FF00B050"/>
        <rFont val="Arial"/>
        <family val="2"/>
      </rPr>
      <t>2020</t>
    </r>
    <r>
      <rPr>
        <b/>
        <u/>
        <sz val="10"/>
        <rFont val="Arial"/>
        <family val="2"/>
      </rPr>
      <t xml:space="preserve">, to June 30, </t>
    </r>
    <r>
      <rPr>
        <b/>
        <u/>
        <sz val="10"/>
        <color rgb="FF00B050"/>
        <rFont val="Arial"/>
        <family val="2"/>
      </rPr>
      <t>2021</t>
    </r>
    <r>
      <rPr>
        <b/>
        <sz val="10"/>
        <rFont val="Arial"/>
        <family val="2"/>
      </rPr>
      <t>.</t>
    </r>
  </si>
  <si>
    <r>
      <t xml:space="preserve">•     For complete instructions and definitions of data elements, see the IPEDS GRS Forms and Instructions 
      for the </t>
    </r>
    <r>
      <rPr>
        <sz val="10"/>
        <color rgb="FF00B050"/>
        <rFont val="Arial"/>
        <family val="2"/>
      </rPr>
      <t>2021-2022</t>
    </r>
    <r>
      <rPr>
        <sz val="10"/>
        <rFont val="Arial"/>
        <family val="2"/>
      </rPr>
      <t xml:space="preserve"> Survey. </t>
    </r>
    <r>
      <rPr>
        <u/>
        <sz val="10"/>
        <rFont val="Arial"/>
        <family val="2"/>
      </rPr>
      <t>https://nces.ed.gov/ipeds/use-the-data/survey-components/9/graduation-rates</t>
    </r>
    <r>
      <rPr>
        <sz val="10"/>
        <rFont val="Arial"/>
        <family val="2"/>
      </rPr>
      <t xml:space="preserve"> </t>
    </r>
  </si>
  <si>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 xml:space="preserve">Fall </t>
    </r>
    <r>
      <rPr>
        <b/>
        <sz val="10"/>
        <color rgb="FF00B050"/>
        <rFont val="Arial"/>
        <family val="2"/>
      </rPr>
      <t>2021</t>
    </r>
    <r>
      <rPr>
        <sz val="10"/>
        <rFont val="Arial"/>
        <family val="2"/>
      </rPr>
      <t xml:space="preserve">. </t>
    </r>
  </si>
  <si>
    <r>
      <t xml:space="preserve">•     </t>
    </r>
    <r>
      <rPr>
        <sz val="10"/>
        <color rgb="FF00B050"/>
        <rFont val="Arial"/>
        <family val="2"/>
      </rPr>
      <t>Since the total may include students who did not provide gender data, the detail need not sum to the total.</t>
    </r>
  </si>
  <si>
    <r>
      <t xml:space="preserve">If yes, please answer the questions below for </t>
    </r>
    <r>
      <rPr>
        <b/>
        <sz val="10"/>
        <rFont val="Arial"/>
        <family val="2"/>
      </rPr>
      <t xml:space="preserve">Fall </t>
    </r>
    <r>
      <rPr>
        <b/>
        <sz val="10"/>
        <color rgb="FF00B050"/>
        <rFont val="Arial"/>
        <family val="2"/>
      </rPr>
      <t>2021</t>
    </r>
    <r>
      <rPr>
        <sz val="10"/>
        <rFont val="Arial"/>
        <family val="2"/>
      </rPr>
      <t xml:space="preserve"> admissions:</t>
    </r>
  </si>
  <si>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 xml:space="preserve">Fall </t>
    </r>
    <r>
      <rPr>
        <b/>
        <sz val="10"/>
        <color rgb="FF00B050"/>
        <rFont val="Arial"/>
        <family val="2"/>
      </rPr>
      <t>2021</t>
    </r>
    <r>
      <rPr>
        <sz val="10"/>
        <color indexed="8"/>
        <rFont val="Arial"/>
        <family val="2"/>
      </rPr>
      <t>, including students who began studies during summer, international students/nonresident aliens, and students admitted under special arrangements.</t>
    </r>
  </si>
  <si>
    <r>
      <t xml:space="preserve">Percent and number of first-time, first-year (freshman) students enrolled in Fall </t>
    </r>
    <r>
      <rPr>
        <b/>
        <sz val="10"/>
        <color rgb="FF00B050"/>
        <rFont val="Arial"/>
        <family val="2"/>
      </rPr>
      <t>2021</t>
    </r>
    <r>
      <rPr>
        <b/>
        <sz val="10"/>
        <rFont val="Arial"/>
        <family val="2"/>
      </rPr>
      <t xml:space="preserve"> who submitted national standardized (SAT/ACT) test scores.</t>
    </r>
  </si>
  <si>
    <r>
      <t xml:space="preserve">For the Fall </t>
    </r>
    <r>
      <rPr>
        <b/>
        <sz val="10"/>
        <color rgb="FF00B050"/>
        <rFont val="Arial"/>
        <family val="2"/>
      </rPr>
      <t>2021</t>
    </r>
    <r>
      <rPr>
        <b/>
        <sz val="10"/>
        <rFont val="Arial"/>
        <family val="2"/>
      </rPr>
      <t xml:space="preserve"> entering class:</t>
    </r>
  </si>
  <si>
    <r>
      <t xml:space="preserve">Provide the number of students who applied, were admitted, and enrolled as degree-seeking transfer students in </t>
    </r>
    <r>
      <rPr>
        <b/>
        <u/>
        <sz val="10"/>
        <rFont val="Arial"/>
        <family val="2"/>
      </rPr>
      <t xml:space="preserve">Fall </t>
    </r>
    <r>
      <rPr>
        <b/>
        <u/>
        <sz val="10"/>
        <color rgb="FF00B050"/>
        <rFont val="Arial"/>
        <family val="2"/>
      </rPr>
      <t>2021</t>
    </r>
    <r>
      <rPr>
        <b/>
        <u/>
        <sz val="10"/>
        <rFont val="Arial"/>
        <family val="2"/>
      </rPr>
      <t>.</t>
    </r>
  </si>
  <si>
    <r>
      <t xml:space="preserve">Percentages of first-time, first-year (freshman) degree-seeking students and degree-seeking undergraduates enrolled in Fall </t>
    </r>
    <r>
      <rPr>
        <b/>
        <sz val="10"/>
        <color rgb="FF00B050"/>
        <rFont val="Arial"/>
        <family val="2"/>
      </rPr>
      <t>2021</t>
    </r>
    <r>
      <rPr>
        <b/>
        <sz val="10"/>
        <rFont val="Arial"/>
        <family val="2"/>
      </rPr>
      <t xml:space="preserve"> who fit the following categories:</t>
    </r>
  </si>
  <si>
    <r>
      <t xml:space="preserve">Please report the number of instructional faculty members in each category for </t>
    </r>
    <r>
      <rPr>
        <b/>
        <sz val="10"/>
        <color rgb="FF00B050"/>
        <rFont val="Arial"/>
        <family val="2"/>
      </rPr>
      <t>Fall 2021</t>
    </r>
    <r>
      <rPr>
        <b/>
        <sz val="10"/>
        <rFont val="Arial"/>
        <family val="2"/>
      </rPr>
      <t>. Include faculty who are on your institution’s payroll on the census date your institution uses for IPEDS/AAUP.</t>
    </r>
  </si>
  <si>
    <r>
      <t xml:space="preserve">Report the Fall </t>
    </r>
    <r>
      <rPr>
        <sz val="10"/>
        <color rgb="FF00B050"/>
        <rFont val="Arial"/>
        <family val="2"/>
      </rPr>
      <t>2021</t>
    </r>
    <r>
      <rPr>
        <sz val="10"/>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</si>
  <si>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r>
      <t xml:space="preserve">In the table below, please use the following definitions to report information about the size of classes and class sections offered in the Fall </t>
    </r>
    <r>
      <rPr>
        <sz val="10"/>
        <color rgb="FF00B050"/>
        <rFont val="Arial"/>
        <family val="2"/>
      </rPr>
      <t>2021</t>
    </r>
    <r>
      <rPr>
        <sz val="10"/>
        <rFont val="Arial"/>
        <family val="2"/>
      </rPr>
      <t xml:space="preserve"> term.</t>
    </r>
  </si>
  <si>
    <r>
      <t xml:space="preserve">Degrees conferred between July 1, </t>
    </r>
    <r>
      <rPr>
        <b/>
        <sz val="10"/>
        <color rgb="FF00B050"/>
        <rFont val="Arial"/>
        <family val="2"/>
      </rPr>
      <t>2020</t>
    </r>
    <r>
      <rPr>
        <b/>
        <sz val="10"/>
        <rFont val="Arial"/>
        <family val="2"/>
      </rPr>
      <t xml:space="preserve"> and June 30, </t>
    </r>
    <r>
      <rPr>
        <b/>
        <sz val="10"/>
        <color rgb="FF00B050"/>
        <rFont val="Arial"/>
        <family val="2"/>
      </rPr>
      <t>2021</t>
    </r>
  </si>
  <si>
    <r>
      <rPr>
        <b/>
        <sz val="10"/>
        <color rgb="FF00B050"/>
        <rFont val="Arial"/>
        <family val="2"/>
      </rPr>
      <t>2020-2021</t>
    </r>
    <r>
      <rPr>
        <b/>
        <sz val="10"/>
        <color indexed="8"/>
        <rFont val="Arial"/>
        <family val="2"/>
      </rPr>
      <t xml:space="preserve"> Final</t>
    </r>
  </si>
  <si>
    <r>
      <t xml:space="preserve">Number of degree-seeking undergraduate students (CDS Item B1 if reporting on Fall </t>
    </r>
    <r>
      <rPr>
        <sz val="9"/>
        <color rgb="FF00B050"/>
        <rFont val="Arial"/>
        <family val="2"/>
      </rPr>
      <t>2021</t>
    </r>
    <r>
      <rPr>
        <sz val="9"/>
        <rFont val="Arial"/>
        <family val="2"/>
      </rPr>
      <t xml:space="preserve"> cohort)</t>
    </r>
  </si>
  <si>
    <r>
      <rPr>
        <sz val="10"/>
        <color indexed="8"/>
        <rFont val="Arial"/>
        <family val="2"/>
      </rPr>
      <t>•</t>
    </r>
    <r>
      <rPr>
        <b/>
        <sz val="10"/>
        <color indexed="8"/>
        <rFont val="Arial"/>
        <family val="2"/>
      </rPr>
      <t xml:space="preserve">     </t>
    </r>
    <r>
      <rPr>
        <sz val="10"/>
        <color rgb="FF00B050"/>
        <rFont val="Arial"/>
        <family val="2"/>
      </rPr>
      <t>2021</t>
    </r>
    <r>
      <rPr>
        <sz val="10"/>
        <color indexed="8"/>
        <rFont val="Arial"/>
        <family val="2"/>
      </rPr>
      <t xml:space="preserve"> undergraduate class: all students who started at your institution as first-time students and 
      received a bachelor's degree between July 1, </t>
    </r>
    <r>
      <rPr>
        <sz val="10"/>
        <color rgb="FF00B050"/>
        <rFont val="Arial"/>
        <family val="2"/>
      </rPr>
      <t>2020</t>
    </r>
    <r>
      <rPr>
        <sz val="10"/>
        <color indexed="8"/>
        <rFont val="Arial"/>
        <family val="2"/>
      </rPr>
      <t xml:space="preserve"> and June 30, </t>
    </r>
    <r>
      <rPr>
        <sz val="10"/>
        <color rgb="FF00B050"/>
        <rFont val="Arial"/>
        <family val="2"/>
      </rPr>
      <t>2021</t>
    </r>
    <r>
      <rPr>
        <sz val="10"/>
        <color indexed="8"/>
        <rFont val="Arial"/>
        <family val="2"/>
      </rPr>
      <t>.</t>
    </r>
  </si>
  <si>
    <r>
      <t xml:space="preserve">Provide the number of students in the </t>
    </r>
    <r>
      <rPr>
        <b/>
        <sz val="10"/>
        <color rgb="FF00B050"/>
        <rFont val="Arial"/>
        <family val="2"/>
      </rPr>
      <t>2021</t>
    </r>
    <r>
      <rPr>
        <b/>
        <sz val="10"/>
        <rFont val="Arial"/>
        <family val="2"/>
      </rPr>
      <t xml:space="preserve"> undergraduate class who started at your institution as first-time students and received a bachelor's degree between July 1, </t>
    </r>
    <r>
      <rPr>
        <b/>
        <sz val="10"/>
        <color rgb="FF00B050"/>
        <rFont val="Arial"/>
        <family val="2"/>
      </rPr>
      <t>2020</t>
    </r>
    <r>
      <rPr>
        <b/>
        <sz val="10"/>
        <rFont val="Arial"/>
        <family val="2"/>
      </rPr>
      <t xml:space="preserve"> and June 30, </t>
    </r>
    <r>
      <rPr>
        <b/>
        <sz val="10"/>
        <color rgb="FF00B050"/>
        <rFont val="Arial"/>
        <family val="2"/>
      </rPr>
      <t>2021</t>
    </r>
    <r>
      <rPr>
        <b/>
        <sz val="10"/>
        <rFont val="Arial"/>
        <family val="2"/>
      </rPr>
      <t>. Exclude students who transferred into your institution.</t>
    </r>
  </si>
  <si>
    <r>
      <rPr>
        <b/>
        <sz val="10"/>
        <rFont val="Arial"/>
        <family val="2"/>
      </rPr>
      <t xml:space="preserve">In the following section for bachelor’s or equivalent programs, please disaggregate the Fall </t>
    </r>
    <r>
      <rPr>
        <b/>
        <sz val="10"/>
        <color rgb="FF00B050"/>
        <rFont val="Arial"/>
        <family val="2"/>
      </rPr>
      <t>2014</t>
    </r>
    <r>
      <rPr>
        <b/>
        <sz val="10"/>
        <rFont val="Arial"/>
        <family val="2"/>
      </rPr>
      <t xml:space="preserve"> and Fall </t>
    </r>
    <r>
      <rPr>
        <b/>
        <sz val="10"/>
        <color rgb="FF00B050"/>
        <rFont val="Arial"/>
        <family val="2"/>
      </rPr>
      <t>2015</t>
    </r>
    <r>
      <rPr>
        <b/>
        <sz val="10"/>
        <rFont val="Arial"/>
        <family val="2"/>
      </rPr>
      <t xml:space="preserve">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</si>
  <si>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Please provide data for the </t>
    </r>
    <r>
      <rPr>
        <b/>
        <sz val="10"/>
        <rFont val="Arial"/>
        <family val="2"/>
      </rPr>
      <t xml:space="preserve">Fall </t>
    </r>
    <r>
      <rPr>
        <b/>
        <sz val="10"/>
        <color rgb="FF00B050"/>
        <rFont val="Arial"/>
        <family val="2"/>
      </rPr>
      <t>2015</t>
    </r>
    <r>
      <rPr>
        <sz val="10"/>
        <rFont val="Arial"/>
        <family val="2"/>
      </rPr>
      <t xml:space="preserve"> cohort if available. If Fall </t>
    </r>
    <r>
      <rPr>
        <sz val="10"/>
        <color rgb="FF00B050"/>
        <rFont val="Arial"/>
        <family val="2"/>
      </rPr>
      <t>2015</t>
    </r>
    <r>
      <rPr>
        <sz val="10"/>
        <rFont val="Arial"/>
        <family val="2"/>
      </rPr>
      <t xml:space="preserve"> cohort data are not available, provide data for the</t>
    </r>
    <r>
      <rPr>
        <b/>
        <sz val="10"/>
        <rFont val="Arial"/>
        <family val="2"/>
      </rPr>
      <t xml:space="preserve"> Fall </t>
    </r>
    <r>
      <rPr>
        <b/>
        <sz val="10"/>
        <color rgb="FF00B050"/>
        <rFont val="Arial"/>
        <family val="2"/>
      </rPr>
      <t>2014</t>
    </r>
    <r>
      <rPr>
        <sz val="10"/>
        <rFont val="Arial"/>
        <family val="2"/>
      </rPr>
      <t xml:space="preserve"> cohort.</t>
    </r>
  </si>
  <si>
    <r>
      <t xml:space="preserve">Fall </t>
    </r>
    <r>
      <rPr>
        <b/>
        <i/>
        <sz val="10"/>
        <color rgb="FF00B050"/>
        <rFont val="Arial"/>
        <family val="2"/>
      </rPr>
      <t>2015</t>
    </r>
    <r>
      <rPr>
        <b/>
        <i/>
        <sz val="10"/>
        <rFont val="Arial"/>
        <family val="2"/>
      </rPr>
      <t xml:space="preserve"> Cohort</t>
    </r>
  </si>
  <si>
    <r>
      <t xml:space="preserve">Initial </t>
    </r>
    <r>
      <rPr>
        <sz val="9"/>
        <color rgb="FF00B050"/>
        <rFont val="Arial"/>
        <family val="2"/>
      </rPr>
      <t>2015</t>
    </r>
    <r>
      <rPr>
        <sz val="9"/>
        <rFont val="Arial"/>
        <family val="2"/>
      </rPr>
      <t xml:space="preserve"> cohort of first-time, full-time, bachelor's (or equivalent) degree-seeking undergraduate students</t>
    </r>
  </si>
  <si>
    <r>
      <rPr>
        <sz val="9"/>
        <rFont val="Arial"/>
        <family val="2"/>
      </rPr>
      <t xml:space="preserve">Of the initial </t>
    </r>
    <r>
      <rPr>
        <sz val="9"/>
        <color rgb="FF00B050"/>
        <rFont val="Arial"/>
        <family val="2"/>
      </rPr>
      <t>2015</t>
    </r>
    <r>
      <rPr>
        <sz val="9"/>
        <rFont val="Arial"/>
        <family val="2"/>
      </rPr>
      <t xml:space="preserve">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</si>
  <si>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t xml:space="preserve">Of the initial </t>
    </r>
    <r>
      <rPr>
        <sz val="9"/>
        <color rgb="FF00B050"/>
        <rFont val="Arial"/>
        <family val="2"/>
      </rPr>
      <t>2015</t>
    </r>
    <r>
      <rPr>
        <sz val="9"/>
        <color rgb="FF222222"/>
        <rFont val="Arial"/>
        <family val="2"/>
      </rPr>
      <t xml:space="preserve"> cohort, how many completed the program in four years or less (by Aug. 31, </t>
    </r>
    <r>
      <rPr>
        <sz val="9"/>
        <color rgb="FF00B050"/>
        <rFont val="Arial"/>
        <family val="2"/>
      </rPr>
      <t>2019</t>
    </r>
    <r>
      <rPr>
        <sz val="9"/>
        <color rgb="FF222222"/>
        <rFont val="Arial"/>
        <family val="2"/>
      </rPr>
      <t>)</t>
    </r>
  </si>
  <si>
    <r>
      <t xml:space="preserve">Final </t>
    </r>
    <r>
      <rPr>
        <sz val="9"/>
        <color rgb="FF00B050"/>
        <rFont val="Arial"/>
        <family val="2"/>
      </rPr>
      <t>2015</t>
    </r>
    <r>
      <rPr>
        <sz val="9"/>
        <rFont val="Arial"/>
        <family val="2"/>
      </rPr>
      <t xml:space="preserve"> cohort, after adjusting for allowable exclusions</t>
    </r>
  </si>
  <si>
    <r>
      <t xml:space="preserve">Of the initial </t>
    </r>
    <r>
      <rPr>
        <sz val="9"/>
        <color rgb="FF00B050"/>
        <rFont val="Arial"/>
        <family val="2"/>
      </rPr>
      <t>2015</t>
    </r>
    <r>
      <rPr>
        <sz val="9"/>
        <color rgb="FF222222"/>
        <rFont val="Arial"/>
        <family val="2"/>
      </rPr>
      <t xml:space="preserve"> cohort, how many completed the program in more than four years but in five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</si>
  <si>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Of the initial </t>
    </r>
    <r>
      <rPr>
        <sz val="9"/>
        <color rgb="FF00B050"/>
        <rFont val="Arial"/>
        <family val="2"/>
      </rPr>
      <t>2015</t>
    </r>
    <r>
      <rPr>
        <sz val="9"/>
        <color rgb="FF222222"/>
        <rFont val="Arial"/>
        <family val="2"/>
      </rPr>
      <t xml:space="preserve"> cohort, how many completed the program in more than five years but in six years or less (after Aug. 31, </t>
    </r>
    <r>
      <rPr>
        <sz val="9"/>
        <color rgb="FF00B050"/>
        <rFont val="Arial"/>
        <family val="2"/>
      </rPr>
      <t>2020</t>
    </r>
    <r>
      <rPr>
        <sz val="9"/>
        <color rgb="FF222222"/>
        <rFont val="Arial"/>
        <family val="2"/>
      </rPr>
      <t xml:space="preserve"> and by Aug. 31, </t>
    </r>
    <r>
      <rPr>
        <sz val="9"/>
        <color rgb="FF00B050"/>
        <rFont val="Arial"/>
        <family val="2"/>
      </rPr>
      <t>2021</t>
    </r>
    <r>
      <rPr>
        <sz val="9"/>
        <color rgb="FF222222"/>
        <rFont val="Arial"/>
        <family val="2"/>
      </rPr>
      <t>)</t>
    </r>
  </si>
  <si>
    <r>
      <t xml:space="preserve">Six-year graduation rate for </t>
    </r>
    <r>
      <rPr>
        <sz val="9"/>
        <color rgb="FF00B050"/>
        <rFont val="Arial"/>
        <family val="2"/>
      </rPr>
      <t>2015</t>
    </r>
    <r>
      <rPr>
        <sz val="9"/>
        <color rgb="FF222222"/>
        <rFont val="Arial"/>
        <family val="2"/>
      </rPr>
      <t xml:space="preserve"> cohort (G divided by C)</t>
    </r>
  </si>
  <si>
    <r>
      <t xml:space="preserve">Fall </t>
    </r>
    <r>
      <rPr>
        <b/>
        <i/>
        <sz val="10"/>
        <color rgb="FF00B050"/>
        <rFont val="Arial"/>
        <family val="2"/>
      </rPr>
      <t>2014</t>
    </r>
    <r>
      <rPr>
        <b/>
        <i/>
        <sz val="10"/>
        <color rgb="FF222222"/>
        <rFont val="Arial"/>
        <family val="2"/>
      </rPr>
      <t xml:space="preserve"> Cohort</t>
    </r>
  </si>
  <si>
    <r>
      <t xml:space="preserve">Initial </t>
    </r>
    <r>
      <rPr>
        <sz val="9"/>
        <color rgb="FF00B050"/>
        <rFont val="Arial"/>
        <family val="2"/>
      </rPr>
      <t>2014</t>
    </r>
    <r>
      <rPr>
        <sz val="9"/>
        <color rgb="FF222222"/>
        <rFont val="Arial"/>
        <family val="2"/>
      </rPr>
      <t xml:space="preserve"> cohort of first-time, full-time, bachelor's (or equivalent) degree-seeking undergraduate students</t>
    </r>
  </si>
  <si>
    <r>
      <rPr>
        <sz val="9"/>
        <color rgb="FF222222"/>
        <rFont val="Arial"/>
        <family val="2"/>
      </rPr>
      <t xml:space="preserve">Of the initial </t>
    </r>
    <r>
      <rPr>
        <sz val="9"/>
        <color rgb="FF00B050"/>
        <rFont val="Arial"/>
        <family val="2"/>
      </rPr>
      <t xml:space="preserve">2014 </t>
    </r>
    <r>
      <rPr>
        <sz val="9"/>
        <color rgb="FF222222"/>
        <rFont val="Arial"/>
        <family val="2"/>
      </rPr>
      <t xml:space="preserve">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</si>
  <si>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t xml:space="preserve">Final </t>
    </r>
    <r>
      <rPr>
        <sz val="9"/>
        <color rgb="FF00B050"/>
        <rFont val="Arial"/>
        <family val="2"/>
      </rPr>
      <t>2014</t>
    </r>
    <r>
      <rPr>
        <sz val="9"/>
        <color rgb="FF222222"/>
        <rFont val="Arial"/>
        <family val="2"/>
      </rPr>
      <t xml:space="preserve"> cohort, after adjusting for allowable exclusions</t>
    </r>
  </si>
  <si>
    <r>
      <t xml:space="preserve">Of the initial </t>
    </r>
    <r>
      <rPr>
        <sz val="9"/>
        <color rgb="FF00B050"/>
        <rFont val="Arial"/>
        <family val="2"/>
      </rPr>
      <t>2014</t>
    </r>
    <r>
      <rPr>
        <sz val="9"/>
        <color rgb="FF222222"/>
        <rFont val="Arial"/>
        <family val="2"/>
      </rPr>
      <t xml:space="preserve"> cohort, how many completed the program in four years or less (by Aug. 31, </t>
    </r>
    <r>
      <rPr>
        <sz val="9"/>
        <color rgb="FF00B050"/>
        <rFont val="Arial"/>
        <family val="2"/>
      </rPr>
      <t>2018</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</si>
  <si>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four years but in five years or less (after Aug. 31, </t>
    </r>
    <r>
      <rPr>
        <sz val="9"/>
        <color rgb="FF00B050"/>
        <rFont val="Arial"/>
        <family val="2"/>
      </rPr>
      <t>2018</t>
    </r>
    <r>
      <rPr>
        <sz val="9"/>
        <color rgb="FF222222"/>
        <rFont val="Arial"/>
        <family val="2"/>
      </rPr>
      <t xml:space="preserve"> and by Aug. 31, </t>
    </r>
    <r>
      <rPr>
        <sz val="9"/>
        <color rgb="FF00B050"/>
        <rFont val="Arial"/>
        <family val="2"/>
      </rPr>
      <t>2019</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</si>
  <si>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five years but in six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</si>
  <si>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Six-year graduation rate for </t>
    </r>
    <r>
      <rPr>
        <sz val="9"/>
        <color rgb="FF00B050"/>
        <rFont val="Arial"/>
        <family val="2"/>
      </rPr>
      <t>2014</t>
    </r>
    <r>
      <rPr>
        <sz val="9"/>
        <color rgb="FF222222"/>
        <rFont val="Arial"/>
        <family val="2"/>
      </rPr>
      <t xml:space="preserve"> cohort (G divided by C)</t>
    </r>
  </si>
  <si>
    <r>
      <t xml:space="preserve">Please provide data for the </t>
    </r>
    <r>
      <rPr>
        <b/>
        <sz val="10"/>
        <color rgb="FF00B050"/>
        <rFont val="Arial"/>
        <family val="2"/>
      </rPr>
      <t>2018</t>
    </r>
    <r>
      <rPr>
        <sz val="10"/>
        <rFont val="Arial"/>
        <family val="2"/>
      </rPr>
      <t xml:space="preserve"> cohort if available. If </t>
    </r>
    <r>
      <rPr>
        <b/>
        <sz val="10"/>
        <color rgb="FF00B050"/>
        <rFont val="Arial"/>
        <family val="2"/>
      </rPr>
      <t>2018</t>
    </r>
    <r>
      <rPr>
        <sz val="10"/>
        <rFont val="Arial"/>
        <family val="2"/>
      </rPr>
      <t xml:space="preserve"> cohort data are not available, provide data for the </t>
    </r>
    <r>
      <rPr>
        <b/>
        <sz val="10"/>
        <color rgb="FF00B050"/>
        <rFont val="Arial"/>
        <family val="2"/>
      </rPr>
      <t>2017</t>
    </r>
    <r>
      <rPr>
        <sz val="10"/>
        <rFont val="Arial"/>
        <family val="2"/>
      </rPr>
      <t xml:space="preserve"> cohort.</t>
    </r>
  </si>
  <si>
    <r>
      <rPr>
        <b/>
        <sz val="10"/>
        <color rgb="FF00B050"/>
        <rFont val="Arial"/>
        <family val="2"/>
      </rPr>
      <t>2017</t>
    </r>
    <r>
      <rPr>
        <b/>
        <sz val="10"/>
        <rFont val="Arial"/>
        <family val="2"/>
      </rPr>
      <t xml:space="preserve"> Cohort</t>
    </r>
  </si>
  <si>
    <r>
      <rPr>
        <b/>
        <sz val="10"/>
        <color rgb="FF00B050"/>
        <rFont val="Arial"/>
        <family val="2"/>
      </rPr>
      <t>2018</t>
    </r>
    <r>
      <rPr>
        <b/>
        <sz val="10"/>
        <rFont val="Arial"/>
        <family val="2"/>
      </rPr>
      <t xml:space="preserve"> Cohort</t>
    </r>
  </si>
  <si>
    <r>
      <t xml:space="preserve">Report for the cohort of all full-time, first-time bachelor’s (or equivalent) degree-seeking undergraduate students who entered in Fall </t>
    </r>
    <r>
      <rPr>
        <sz val="10"/>
        <color rgb="FF00B050"/>
        <rFont val="Arial"/>
        <family val="2"/>
      </rPr>
      <t>2020</t>
    </r>
    <r>
      <rPr>
        <sz val="10"/>
        <rFont val="Arial"/>
        <family val="2"/>
      </rPr>
      <t xml:space="preserve"> (or the preceding summer term). </t>
    </r>
  </si>
  <si>
    <r>
      <t xml:space="preserve">For the cohort of all full-time bachelor’s (or equivalent) degree-seeking undergraduate students who entered your institution as freshmen in Fall </t>
    </r>
    <r>
      <rPr>
        <sz val="10"/>
        <color rgb="FF00B050"/>
        <rFont val="Arial"/>
        <family val="2"/>
      </rPr>
      <t>2020</t>
    </r>
    <r>
      <rPr>
        <sz val="10"/>
        <rFont val="Arial"/>
        <family val="2"/>
      </rPr>
      <t xml:space="preserve"> (or the preceding summer term), what percentage was enrolled at your institution as of the date your institution calculates its official enrollment in Fall </t>
    </r>
    <r>
      <rPr>
        <sz val="10"/>
        <color rgb="FF00B050"/>
        <rFont val="Arial"/>
        <family val="2"/>
      </rPr>
      <t>2021</t>
    </r>
    <r>
      <rPr>
        <sz val="10"/>
        <rFont val="Arial"/>
        <family val="2"/>
      </rPr>
      <t>.</t>
    </r>
  </si>
  <si>
    <r>
      <t xml:space="preserve">If yes, place check marks in the appropriate boxes below to reflect your institution’s policies for use in admission for </t>
    </r>
    <r>
      <rPr>
        <b/>
        <sz val="10"/>
        <rFont val="Arial"/>
        <family val="2"/>
      </rPr>
      <t xml:space="preserve">Fall </t>
    </r>
    <r>
      <rPr>
        <b/>
        <sz val="10"/>
        <color rgb="FF00B050"/>
        <rFont val="Arial"/>
        <family val="2"/>
      </rPr>
      <t>2023</t>
    </r>
    <r>
      <rPr>
        <b/>
        <sz val="10"/>
        <rFont val="Arial"/>
        <family val="2"/>
      </rPr>
      <t>.</t>
    </r>
  </si>
  <si>
    <r>
      <t xml:space="preserve">If your institution will make use of the ACT in admission decisions for first-time, first-year, degree-seeking applicants for </t>
    </r>
    <r>
      <rPr>
        <b/>
        <sz val="10"/>
        <rFont val="Arial"/>
        <family val="2"/>
      </rPr>
      <t xml:space="preserve">Fall </t>
    </r>
    <r>
      <rPr>
        <b/>
        <sz val="10"/>
        <color rgb="FF00B050"/>
        <rFont val="Arial"/>
        <family val="2"/>
      </rPr>
      <t>2023</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</si>
  <si>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 xml:space="preserve">Fall </t>
    </r>
    <r>
      <rPr>
        <b/>
        <sz val="10"/>
        <color rgb="FF00B050"/>
        <rFont val="Arial"/>
        <family val="2"/>
      </rPr>
      <t>2023</t>
    </r>
    <r>
      <rPr>
        <sz val="10"/>
        <color indexed="8"/>
        <rFont val="Arial"/>
        <family val="2"/>
      </rPr>
      <t xml:space="preserve"> please indicate which ONE of the following applies (regardless of whether the Essay score will be used in the admissions process):</t>
    </r>
  </si>
  <si>
    <r>
      <t xml:space="preserve">If your institution has waived its application fee for the Fall </t>
    </r>
    <r>
      <rPr>
        <b/>
        <sz val="10"/>
        <color rgb="FF00B050"/>
        <rFont val="Arial"/>
        <family val="2"/>
      </rPr>
      <t>2022</t>
    </r>
    <r>
      <rPr>
        <b/>
        <sz val="10"/>
        <rFont val="Arial"/>
        <family val="2"/>
      </rPr>
      <t xml:space="preserve"> admission cycle please select no.</t>
    </r>
  </si>
  <si>
    <r>
      <t xml:space="preserve">Provide </t>
    </r>
    <r>
      <rPr>
        <b/>
        <sz val="10"/>
        <color rgb="FF00B050"/>
        <rFont val="Arial"/>
        <family val="2"/>
      </rPr>
      <t>2022-2023</t>
    </r>
    <r>
      <rPr>
        <b/>
        <sz val="10"/>
        <rFont val="Arial"/>
        <family val="2"/>
      </rPr>
      <t xml:space="preserve"> academic year costs of attendance for the following categories that are applicable to your institution.</t>
    </r>
  </si>
  <si>
    <r>
      <t xml:space="preserve">List the typical tuition, required fees, and room and board for a full-time undergraduate student for the </t>
    </r>
    <r>
      <rPr>
        <b/>
        <sz val="10"/>
        <color indexed="8"/>
        <rFont val="Arial"/>
        <family val="2"/>
      </rPr>
      <t xml:space="preserve">FULL </t>
    </r>
    <r>
      <rPr>
        <b/>
        <sz val="10"/>
        <color rgb="FF00B050"/>
        <rFont val="Arial"/>
        <family val="2"/>
      </rPr>
      <t>2022-2023</t>
    </r>
    <r>
      <rPr>
        <sz val="10"/>
        <color indexed="8"/>
        <rFont val="Arial"/>
        <family val="2"/>
      </rPr>
      <t xml:space="preserve"> academic year. (30 semester hours or 45 quarter hours for institutions that derive annual tuition by multiplying credit hour cost by number of credits). </t>
    </r>
  </si>
  <si>
    <r>
      <t xml:space="preserve">•     If the data being reported are final figures for the </t>
    </r>
    <r>
      <rPr>
        <sz val="10"/>
        <color rgb="FF00B050"/>
        <rFont val="Arial"/>
        <family val="2"/>
      </rPr>
      <t>2020-2021</t>
    </r>
    <r>
      <rPr>
        <sz val="10"/>
        <color indexed="8"/>
        <rFont val="Arial"/>
        <family val="2"/>
      </rPr>
      <t xml:space="preserve"> academic year (see the next item below), 
      use the </t>
    </r>
    <r>
      <rPr>
        <sz val="10"/>
        <color rgb="FF00B050"/>
        <rFont val="Arial"/>
        <family val="2"/>
      </rPr>
      <t>2020-2021</t>
    </r>
    <r>
      <rPr>
        <sz val="10"/>
        <color indexed="8"/>
        <rFont val="Arial"/>
        <family val="2"/>
      </rPr>
      <t xml:space="preserve"> academic year's CDS Question B1 cohort.</t>
    </r>
  </si>
  <si>
    <r>
      <rPr>
        <b/>
        <sz val="10"/>
        <color rgb="FF00B050"/>
        <rFont val="Arial"/>
        <family val="2"/>
      </rPr>
      <t>2021-2022</t>
    </r>
    <r>
      <rPr>
        <b/>
        <sz val="10"/>
        <rFont val="Arial"/>
        <family val="2"/>
      </rPr>
      <t xml:space="preserve"> estimated</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</si>
  <si>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t>
    </r>
    <r>
      <rPr>
        <sz val="10"/>
        <color rgb="FF00B050"/>
        <rFont val="Arial"/>
        <family val="2"/>
      </rPr>
      <t>2021</t>
    </r>
    <r>
      <rPr>
        <sz val="10"/>
        <rFont val="Arial"/>
        <family val="2"/>
      </rPr>
      <t xml:space="preserve">. For example, a lecture class with 800 students who met at another time in 40 separate labs with 20 students should be counted once in the “100+” column in the class section column and 40 times under the “20-29” column of the class subsections table. </t>
    </r>
  </si>
  <si>
    <t>CIP 2020 Categories to Include</t>
  </si>
  <si>
    <t>Fall 2021 Student to Faculty ratio</t>
  </si>
  <si>
    <t>Total first-time, first-year (degree-seeking) who applied</t>
  </si>
  <si>
    <t>Total first-time, first-year (degree-seeking) who were admitted</t>
  </si>
  <si>
    <t>Total first-time, first-year (degree-seeking) who enrolled</t>
  </si>
  <si>
    <t>Table of Contents</t>
  </si>
  <si>
    <t>B. Enrollment and Persistence</t>
  </si>
  <si>
    <t>C. First-time, First-year (Freshman) Admission</t>
  </si>
  <si>
    <t>D. Transfer Admission</t>
  </si>
  <si>
    <t>E. Academic Offerings and Policies</t>
  </si>
  <si>
    <t>F. Student Life</t>
  </si>
  <si>
    <t>G. Annual Expenses</t>
  </si>
  <si>
    <t>H. Financial Aid</t>
  </si>
  <si>
    <t>I. Instructional Faculty and Class Size</t>
  </si>
  <si>
    <t>J. Degrees Conferred</t>
  </si>
  <si>
    <t>CDS Changes</t>
  </si>
  <si>
    <t>CDS 2021-2022</t>
  </si>
  <si>
    <t>Tamra McGrath</t>
  </si>
  <si>
    <t>Statistical and Policy Analyst</t>
  </si>
  <si>
    <t>Institutional Research</t>
  </si>
  <si>
    <t>1 Avenue of the Arts</t>
  </si>
  <si>
    <t>Newport News, VA  23606-3072</t>
  </si>
  <si>
    <t>757-594-7609</t>
  </si>
  <si>
    <t>ir@cnu.edu</t>
  </si>
  <si>
    <t>X</t>
  </si>
  <si>
    <t>https://cnu.edu/institutionalresearch/statistics/</t>
  </si>
  <si>
    <t>Christopher Newport University</t>
  </si>
  <si>
    <t>Newport News VA, 23606-3072 USA</t>
  </si>
  <si>
    <t>757-594-7000</t>
  </si>
  <si>
    <t>www.cnu.edu</t>
  </si>
  <si>
    <t>757-594-7015</t>
  </si>
  <si>
    <t>1-800-333-4CNU (4268)</t>
  </si>
  <si>
    <t>757-594-7333</t>
  </si>
  <si>
    <t>admit@cnu.edu</t>
  </si>
  <si>
    <t>www.cnu.edu/admission/</t>
  </si>
  <si>
    <t>Row Total</t>
  </si>
  <si>
    <t>Other (specify): to complete Virginia's ASD or equivalent</t>
  </si>
  <si>
    <t>x</t>
  </si>
  <si>
    <t>2/1</t>
  </si>
  <si>
    <t>N/A</t>
  </si>
  <si>
    <t>Freshman applicants who have achieved a cumulative 3.50 GPA (on a 4.00 scale), or rank in the upper 10% of their high school graduation classes, and have pursued a rigorous curriculum, may apply to the University without submitting a standardized test score (ACT or SAT). Test optional applicants will be reviewed for the strength of their core academic curriculum, extra-curricular activities, recommendations, and interview rating.</t>
  </si>
  <si>
    <t>1 Year</t>
  </si>
  <si>
    <t>3/15</t>
  </si>
  <si>
    <t>5/1</t>
  </si>
  <si>
    <t>Summary of Changes for the 2021-2022 Common Data Set</t>
  </si>
  <si>
    <r>
      <t>·</t>
    </r>
    <r>
      <rPr>
        <sz val="7"/>
        <rFont val="Times New Roman"/>
        <family val="1"/>
      </rPr>
      <t xml:space="preserve">         </t>
    </r>
    <r>
      <rPr>
        <b/>
        <sz val="12"/>
        <rFont val="Calibri"/>
        <family val="2"/>
      </rPr>
      <t xml:space="preserve">C1: </t>
    </r>
    <r>
      <rPr>
        <b/>
        <sz val="12"/>
        <color rgb="FF222222"/>
        <rFont val="Calibri"/>
        <family val="2"/>
      </rPr>
      <t>First-time, first-year (freshman) students</t>
    </r>
  </si>
  <si>
    <r>
      <t>o</t>
    </r>
    <r>
      <rPr>
        <sz val="7"/>
        <rFont val="Times New Roman"/>
        <family val="1"/>
      </rPr>
      <t xml:space="preserve">   </t>
    </r>
    <r>
      <rPr>
        <sz val="12"/>
        <rFont val="Calibri"/>
        <family val="2"/>
      </rPr>
      <t>Added clarification text for summation of male and female students.</t>
    </r>
  </si>
  <si>
    <r>
      <t>·</t>
    </r>
    <r>
      <rPr>
        <sz val="7"/>
        <rFont val="Times New Roman"/>
        <family val="1"/>
      </rPr>
      <t xml:space="preserve">         </t>
    </r>
    <r>
      <rPr>
        <b/>
        <sz val="12"/>
        <rFont val="Calibri"/>
        <family val="2"/>
      </rPr>
      <t>C2: Added Applied/Admitted/Enrolled student totals</t>
    </r>
  </si>
  <si>
    <t>C or 2.0</t>
  </si>
  <si>
    <t>Semester Hrs</t>
  </si>
  <si>
    <t>https://cnu.edu/admission/transfer/credit/</t>
  </si>
  <si>
    <r>
      <t xml:space="preserve">Check here if your institution's </t>
    </r>
    <r>
      <rPr>
        <sz val="10"/>
        <color rgb="FF00B050"/>
        <rFont val="Arial"/>
        <family val="2"/>
      </rPr>
      <t>2022-2023</t>
    </r>
    <r>
      <rPr>
        <sz val="10"/>
        <rFont val="Arial"/>
        <family val="2"/>
      </rPr>
      <t xml:space="preserve"> academic year costs of attendance are not available at this time and provide an approximate date (i.e., month/day) when your institution's final </t>
    </r>
    <r>
      <rPr>
        <sz val="10"/>
        <color rgb="FF00B050"/>
        <rFont val="Arial"/>
        <family val="2"/>
      </rPr>
      <t>2022-2023</t>
    </r>
    <r>
      <rPr>
        <sz val="10"/>
        <rFont val="Arial"/>
        <family val="2"/>
      </rPr>
      <t xml:space="preserve"> academic year costs of attendance will be available: 6/1</t>
    </r>
  </si>
  <si>
    <t>We strongly encourage completion of  one college-level mathematics and English course. Recommended 15
hours of credit completed prior to transferring.</t>
  </si>
  <si>
    <t>Applicants must be academically eligible to return to the most recently attended college or university. All transfer applicants must submit official college and high school transcripts. SAT or ACT scores are recommended if high school graduation is within the last five years. All transfer applicants are expected to enroll each semester at CNU as full time students.</t>
  </si>
  <si>
    <t>Maximum 21 semester hours granted for applied classes in music and art.  Max of 60 semester hours granted for CLEP, AP, IB, dept challenge exams if posted to an official transcript from a regionally accredited institution.  Grades from other colleges/universities do not transfer into the student’s GPA at CNU.</t>
  </si>
  <si>
    <t> 1012</t>
  </si>
  <si>
    <t>4387 </t>
  </si>
  <si>
    <t> 76</t>
  </si>
  <si>
    <t> 254</t>
  </si>
  <si>
    <t> 0</t>
  </si>
  <si>
    <t> $3,658</t>
  </si>
  <si>
    <t>0 </t>
  </si>
  <si>
    <t>$0 </t>
  </si>
  <si>
    <t>531 </t>
  </si>
  <si>
    <t> 56%</t>
  </si>
  <si>
    <t> $34,857</t>
  </si>
  <si>
    <t>54% </t>
  </si>
  <si>
    <t> 177</t>
  </si>
  <si>
    <t xml:space="preserve">Eligible students who have applied for consideration for the Honors and Presidential Leadership Programs are considered for scholarships, regardless of citizenship status.  Application for Admission to CNU and the Honors/PLP Programs are required. </t>
  </si>
  <si>
    <t>03/01 </t>
  </si>
  <si>
    <t xml:space="preserve">       03/01 </t>
  </si>
  <si>
    <t>05/01 </t>
  </si>
  <si>
    <t> X</t>
  </si>
  <si>
    <t>Capitol Fee (Out-of-State only) $400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</si>
</sst>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6" formatCode="&quot;$&quot;#,##0_);[Red]\(&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0.0"/>
  </numFmts>
  <fonts count="7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b/>
      <u/>
      <sz val="10"/>
      <color rgb="FF00B050"/>
      <name val="Arial"/>
      <family val="2"/>
    </font>
    <font>
      <sz val="10"/>
      <color rgb="FF00B050"/>
      <name val="Arial"/>
      <family val="2"/>
    </font>
    <font>
      <b/>
      <sz val="10"/>
      <color rgb="FF00B050"/>
      <name val="Arial"/>
      <family val="2"/>
    </font>
    <font>
      <sz val="9"/>
      <color rgb="FF00B050"/>
      <name val="Arial"/>
      <family val="2"/>
    </font>
    <font>
      <b/>
      <i/>
      <sz val="10"/>
      <color rgb="FF00B050"/>
      <name val="Arial"/>
      <family val="2"/>
    </font>
    <font>
      <b/>
      <sz val="18"/>
      <name val="Arial"/>
      <family val="2"/>
    </font>
    <font>
      <b/>
      <sz val="12"/>
      <name val="Calibri"/>
      <family val="2"/>
    </font>
    <font>
      <sz val="12"/>
      <name val="Symbol"/>
      <family val="1"/>
      <charset val="2"/>
    </font>
    <font>
      <sz val="7"/>
      <name val="Times New Roman"/>
      <family val="1"/>
    </font>
    <font>
      <b/>
      <sz val="12"/>
      <color rgb="FF222222"/>
      <name val="Calibri"/>
      <family val="2"/>
    </font>
    <font>
      <sz val="12"/>
      <name val="Courier New"/>
      <family val="3"/>
    </font>
    <font>
      <sz val="12"/>
      <name val="Calibri"/>
      <family val="2"/>
    </font>
    <font>
      <b/>
      <u/>
      <sz val="16"/>
      <name val="Times New Roman"/>
      <family val="1"/>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2499465926084170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753">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0" fontId="38" fillId="0" borderId="0" xfId="0" applyFont="1" applyAlignment="1" applyProtection="1">
      <alignment horizontal="left" vertical="top" wrapText="1"/>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5" borderId="6" xfId="0" applyFont="1" applyFill="1" applyBorder="1" applyProtection="1"/>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 fillId="0" borderId="1" xfId="0" applyFont="1" applyFill="1" applyBorder="1" applyProtection="1"/>
    <xf numFmtId="0" fontId="1" fillId="3" borderId="1" xfId="0" applyFont="1" applyFill="1" applyBorder="1" applyAlignment="1" applyProtection="1">
      <alignment horizontal="center" vertical="center"/>
    </xf>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10" fontId="1" fillId="0" borderId="1" xfId="0" applyNumberFormat="1" applyFont="1" applyBorder="1" applyAlignment="1" applyProtection="1">
      <alignment horizontal="right"/>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10" fontId="1" fillId="0" borderId="1" xfId="4" applyNumberFormat="1" applyFont="1" applyBorder="1" applyAlignment="1" applyProtection="1">
      <alignment horizontal="right"/>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1" xfId="0" applyNumberFormat="1" applyFont="1" applyBorder="1" applyAlignment="1" applyProtection="1">
      <alignment horizontal="right"/>
    </xf>
    <xf numFmtId="9" fontId="1" fillId="0" borderId="0" xfId="4" applyFont="1" applyBorder="1" applyAlignment="1" applyProtection="1">
      <alignment horizontal="left"/>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0" fontId="1" fillId="0" borderId="15" xfId="0" applyFont="1" applyBorder="1" applyAlignment="1" applyProtection="1">
      <alignment horizontal="left"/>
    </xf>
    <xf numFmtId="10" fontId="1" fillId="0" borderId="15" xfId="0" applyNumberFormat="1" applyFont="1" applyBorder="1" applyProtection="1"/>
    <xf numFmtId="10" fontId="1" fillId="0" borderId="3" xfId="0" applyNumberFormat="1" applyFont="1" applyBorder="1" applyAlignment="1" applyProtection="1">
      <alignment horizontal="center" vertical="center"/>
    </xf>
    <xf numFmtId="164" fontId="1" fillId="0" borderId="0" xfId="0" applyNumberFormat="1" applyFont="1" applyBorder="1" applyAlignment="1" applyProtection="1">
      <alignment horizontal="center"/>
    </xf>
    <xf numFmtId="10" fontId="1" fillId="0" borderId="1" xfId="0" applyNumberFormat="1" applyFont="1" applyBorder="1" applyAlignment="1" applyProtection="1">
      <alignment horizontal="center" vertic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32"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5" borderId="1" xfId="0" applyFont="1" applyFill="1" applyBorder="1" applyAlignment="1" applyProtection="1"/>
    <xf numFmtId="0" fontId="3" fillId="5" borderId="5" xfId="0" applyFont="1" applyFill="1" applyBorder="1" applyAlignment="1" applyProtection="1"/>
    <xf numFmtId="5" fontId="1" fillId="0" borderId="1" xfId="0" applyNumberFormat="1" applyFont="1" applyBorder="1" applyAlignment="1" applyProtection="1">
      <alignment horizontal="right"/>
    </xf>
    <xf numFmtId="169" fontId="3" fillId="0" borderId="1" xfId="0" applyNumberFormat="1" applyFont="1" applyBorder="1" applyProtection="1"/>
    <xf numFmtId="169" fontId="1" fillId="0" borderId="1" xfId="0" applyNumberFormat="1" applyFont="1" applyBorder="1" applyAlignment="1" applyProtection="1">
      <alignment horizontal="right"/>
    </xf>
    <xf numFmtId="169" fontId="1" fillId="0" borderId="5" xfId="0" applyNumberFormat="1" applyFont="1" applyBorder="1" applyAlignment="1" applyProtection="1">
      <alignment horizontal="right"/>
    </xf>
    <xf numFmtId="0" fontId="16" fillId="5" borderId="1" xfId="0" applyFont="1" applyFill="1" applyBorder="1" applyProtection="1"/>
    <xf numFmtId="0" fontId="16" fillId="5" borderId="5" xfId="0" applyFont="1" applyFill="1" applyBorder="1" applyProtection="1"/>
    <xf numFmtId="0" fontId="6" fillId="0" borderId="1" xfId="0" applyFont="1" applyBorder="1" applyAlignment="1" applyProtection="1">
      <alignment vertical="top"/>
    </xf>
    <xf numFmtId="0" fontId="16" fillId="0" borderId="5" xfId="0" applyFont="1" applyBorder="1" applyAlignment="1" applyProtection="1">
      <alignment vertical="top" wrapText="1"/>
    </xf>
    <xf numFmtId="0" fontId="16" fillId="0" borderId="1" xfId="0" applyFont="1" applyBorder="1" applyAlignment="1" applyProtection="1">
      <alignment horizontal="center" vertical="center"/>
    </xf>
    <xf numFmtId="170" fontId="16" fillId="0" borderId="1" xfId="4" applyNumberFormat="1" applyFont="1" applyBorder="1" applyAlignment="1" applyProtection="1">
      <alignment horizontal="center" vertical="center"/>
    </xf>
    <xf numFmtId="171" fontId="16" fillId="0" borderId="1" xfId="2" applyNumberFormat="1" applyFont="1" applyBorder="1" applyAlignment="1" applyProtection="1">
      <alignment horizontal="center" vertical="center"/>
    </xf>
    <xf numFmtId="0" fontId="6" fillId="0" borderId="1" xfId="0" applyFont="1" applyBorder="1" applyAlignment="1" applyProtection="1">
      <alignment vertical="center"/>
    </xf>
    <xf numFmtId="0" fontId="16" fillId="0" borderId="5" xfId="0" applyFont="1" applyBorder="1" applyAlignment="1" applyProtection="1">
      <alignment vertical="center" wrapText="1"/>
    </xf>
    <xf numFmtId="0" fontId="16" fillId="0" borderId="1" xfId="0" applyFont="1" applyBorder="1" applyAlignment="1" applyProtection="1">
      <alignment vertical="top"/>
    </xf>
    <xf numFmtId="172" fontId="16" fillId="0" borderId="1" xfId="2" applyNumberFormat="1" applyFont="1" applyBorder="1" applyAlignment="1" applyProtection="1">
      <alignment horizontal="center" vertical="center"/>
    </xf>
    <xf numFmtId="0" fontId="16" fillId="0" borderId="0" xfId="0" applyFont="1" applyFill="1" applyBorder="1" applyAlignment="1" applyProtection="1">
      <alignment vertical="top"/>
    </xf>
    <xf numFmtId="0" fontId="11" fillId="0" borderId="0" xfId="0" applyFont="1" applyFill="1" applyAlignment="1" applyProtection="1">
      <alignment wrapText="1"/>
    </xf>
    <xf numFmtId="0" fontId="1" fillId="0" borderId="0" xfId="0" applyFont="1" applyFill="1" applyAlignment="1" applyProtection="1">
      <alignment wrapText="1"/>
    </xf>
    <xf numFmtId="1" fontId="3" fillId="0" borderId="1"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6" fillId="0" borderId="12" xfId="0" applyFont="1" applyFill="1" applyBorder="1" applyAlignment="1" applyProtection="1">
      <alignment vertical="center" wrapText="1"/>
    </xf>
    <xf numFmtId="3" fontId="1" fillId="0" borderId="12" xfId="0" applyNumberFormat="1" applyFont="1" applyFill="1" applyBorder="1" applyAlignment="1" applyProtection="1">
      <alignment horizontal="center" vertical="center" wrapText="1"/>
    </xf>
    <xf numFmtId="10" fontId="1" fillId="0" borderId="12" xfId="0" applyNumberFormat="1" applyFont="1" applyFill="1" applyBorder="1" applyAlignment="1" applyProtection="1">
      <alignment horizontal="center" vertical="center" wrapText="1"/>
    </xf>
    <xf numFmtId="168" fontId="1" fillId="0" borderId="12" xfId="0" applyNumberFormat="1" applyFont="1" applyFill="1" applyBorder="1" applyAlignment="1" applyProtection="1">
      <alignment horizontal="center" vertical="center" wrapText="1"/>
    </xf>
    <xf numFmtId="0" fontId="16" fillId="0" borderId="1" xfId="0" applyFont="1" applyFill="1" applyBorder="1" applyAlignment="1" applyProtection="1">
      <alignment vertical="center" wrapText="1"/>
    </xf>
    <xf numFmtId="3" fontId="1" fillId="0" borderId="1" xfId="0" applyNumberFormat="1" applyFont="1" applyFill="1" applyBorder="1" applyAlignment="1" applyProtection="1">
      <alignment horizontal="center" vertical="center" wrapText="1"/>
    </xf>
    <xf numFmtId="10" fontId="1" fillId="0" borderId="1" xfId="0" applyNumberFormat="1" applyFont="1" applyFill="1" applyBorder="1" applyAlignment="1" applyProtection="1">
      <alignment horizontal="center"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8" fontId="1" fillId="0" borderId="7" xfId="0" applyNumberFormat="1" applyFont="1" applyFill="1" applyBorder="1" applyAlignment="1" applyProtection="1">
      <alignment horizontal="center" vertical="center"/>
    </xf>
    <xf numFmtId="168" fontId="1" fillId="0" borderId="5" xfId="0" applyNumberFormat="1" applyFont="1" applyFill="1" applyBorder="1" applyAlignment="1" applyProtection="1">
      <alignment horizontal="center" vertical="center"/>
    </xf>
    <xf numFmtId="0" fontId="7" fillId="0" borderId="0" xfId="0" applyFont="1" applyAlignment="1" applyProtection="1">
      <alignment horizontal="left" vertical="top" wrapText="1"/>
    </xf>
    <xf numFmtId="1" fontId="1" fillId="0" borderId="2" xfId="0" applyNumberFormat="1" applyFont="1" applyBorder="1" applyAlignment="1" applyProtection="1">
      <alignment horizontal="center"/>
    </xf>
    <xf numFmtId="168" fontId="1" fillId="0" borderId="2" xfId="0" applyNumberFormat="1" applyFont="1" applyBorder="1" applyAlignment="1" applyProtection="1">
      <alignment horizontal="center"/>
    </xf>
    <xf numFmtId="172" fontId="1" fillId="0" borderId="0" xfId="2" applyNumberFormat="1" applyFont="1" applyBorder="1" applyAlignment="1" applyProtection="1">
      <alignment horizontal="center"/>
    </xf>
    <xf numFmtId="0" fontId="1" fillId="0" borderId="0" xfId="0" applyFont="1" applyBorder="1" applyAlignment="1" applyProtection="1">
      <alignment horizontal="left" vertical="top" indent="1"/>
    </xf>
    <xf numFmtId="0" fontId="1" fillId="0" borderId="0" xfId="0" quotePrefix="1" applyFont="1" applyBorder="1" applyAlignment="1" applyProtection="1">
      <alignment horizontal="center"/>
    </xf>
    <xf numFmtId="167" fontId="1" fillId="0" borderId="0" xfId="0" applyNumberFormat="1" applyFont="1" applyBorder="1" applyProtection="1"/>
    <xf numFmtId="0" fontId="1" fillId="0" borderId="2" xfId="0" applyFont="1" applyBorder="1" applyAlignment="1" applyProtection="1">
      <alignment horizontal="left" indent="4"/>
    </xf>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0" fontId="1" fillId="0" borderId="2" xfId="0" applyFont="1" applyBorder="1" applyAlignment="1" applyProtection="1">
      <alignment horizontal="left" indent="1"/>
    </xf>
    <xf numFmtId="2" fontId="1" fillId="0" borderId="1" xfId="0" applyNumberFormat="1" applyFont="1" applyBorder="1" applyAlignment="1" applyProtection="1">
      <alignment horizontal="center" vertical="center"/>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1" fillId="2"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applyFont="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applyFont="1" applyFill="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2"/>
    </xf>
    <xf numFmtId="10" fontId="3" fillId="0" borderId="1" xfId="4" applyNumberFormat="1" applyFont="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57"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3" fillId="5" borderId="1" xfId="0" applyFont="1" applyFill="1" applyBorder="1" applyAlignment="1" applyProtection="1">
      <alignment horizontal="center" vertical="center" wrapText="1"/>
    </xf>
    <xf numFmtId="0" fontId="1" fillId="0" borderId="0" xfId="0" applyFont="1" applyAlignment="1" applyProtection="1">
      <alignment horizontal="left" vertical="top"/>
    </xf>
    <xf numFmtId="0" fontId="1" fillId="0" borderId="1" xfId="0" applyFont="1" applyBorder="1" applyAlignment="1" applyProtection="1">
      <alignment horizontal="center" vertical="center"/>
    </xf>
    <xf numFmtId="0" fontId="1" fillId="0" borderId="0" xfId="0" applyFont="1" applyProtection="1"/>
    <xf numFmtId="0" fontId="1" fillId="0" borderId="1" xfId="0" applyFont="1" applyBorder="1" applyAlignment="1" applyProtection="1">
      <alignment horizontal="center" vertical="center" wrapText="1"/>
    </xf>
    <xf numFmtId="0" fontId="1" fillId="4" borderId="0" xfId="5" applyFill="1"/>
    <xf numFmtId="0" fontId="20" fillId="4" borderId="0" xfId="3" applyFill="1" applyAlignment="1" applyProtection="1"/>
    <xf numFmtId="0" fontId="1" fillId="0" borderId="0" xfId="0" applyFont="1" applyFill="1" applyBorder="1" applyAlignment="1" applyProtection="1">
      <alignment horizontal="left" vertical="top" wrapText="1"/>
    </xf>
    <xf numFmtId="0" fontId="1" fillId="0" borderId="0" xfId="0" applyFont="1" applyBorder="1" applyAlignment="1" applyProtection="1">
      <alignment horizontal="left" vertical="top" wrapText="1" indent="1"/>
    </xf>
    <xf numFmtId="0" fontId="11" fillId="0" borderId="0" xfId="0" applyFont="1" applyFill="1" applyBorder="1" applyAlignment="1" applyProtection="1">
      <alignment horizontal="left" vertical="top" wrapText="1"/>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0" xfId="0" applyFont="1" applyProtection="1"/>
    <xf numFmtId="0" fontId="1" fillId="0" borderId="1" xfId="5" applyFont="1" applyBorder="1" applyAlignment="1">
      <alignment horizontal="left" vertical="top" wrapText="1"/>
    </xf>
    <xf numFmtId="0" fontId="1" fillId="0" borderId="1" xfId="5" applyBorder="1" applyAlignment="1">
      <alignment horizontal="left" vertical="top" wrapText="1"/>
    </xf>
    <xf numFmtId="0" fontId="1" fillId="0" borderId="1" xfId="0" applyFont="1" applyBorder="1" applyAlignment="1">
      <alignment horizontal="left" vertical="top" wrapText="1"/>
    </xf>
    <xf numFmtId="0" fontId="0" fillId="0" borderId="1" xfId="0" applyFill="1" applyBorder="1"/>
    <xf numFmtId="0" fontId="1" fillId="0" borderId="1" xfId="0" applyFont="1" applyBorder="1" applyAlignment="1">
      <alignment horizontal="center" vertical="center" wrapText="1"/>
    </xf>
    <xf numFmtId="0" fontId="1" fillId="0" borderId="1" xfId="0" applyFont="1" applyBorder="1" applyAlignment="1">
      <alignment horizontal="right" wrapText="1"/>
    </xf>
    <xf numFmtId="0" fontId="3" fillId="7" borderId="0" xfId="0" applyFont="1" applyFill="1" applyAlignment="1" applyProtection="1">
      <alignment horizontal="right"/>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1" fillId="0" borderId="4" xfId="0" applyFont="1" applyBorder="1" applyAlignment="1" applyProtection="1">
      <alignment vertical="top" wrapText="1"/>
    </xf>
    <xf numFmtId="0" fontId="1" fillId="0" borderId="1" xfId="0" applyFont="1" applyBorder="1" applyAlignment="1">
      <alignment horizontal="center" vertical="center"/>
    </xf>
    <xf numFmtId="49" fontId="1" fillId="0" borderId="2" xfId="0" applyNumberFormat="1" applyFont="1" applyBorder="1" applyAlignment="1">
      <alignment horizontal="center"/>
    </xf>
    <xf numFmtId="10" fontId="1" fillId="0" borderId="0" xfId="0" applyNumberFormat="1" applyFont="1" applyBorder="1" applyAlignment="1" applyProtection="1">
      <alignment horizontal="right"/>
    </xf>
    <xf numFmtId="9" fontId="1" fillId="0" borderId="1" xfId="0" applyNumberFormat="1" applyFont="1" applyBorder="1" applyAlignment="1" applyProtection="1">
      <alignment horizontal="right" wrapText="1"/>
    </xf>
    <xf numFmtId="6" fontId="1" fillId="0" borderId="2" xfId="0" applyNumberFormat="1" applyFont="1" applyFill="1" applyBorder="1" applyAlignment="1" applyProtection="1">
      <alignment horizontal="center"/>
    </xf>
    <xf numFmtId="6" fontId="1" fillId="0" borderId="2" xfId="0" applyNumberFormat="1" applyFont="1" applyBorder="1" applyAlignment="1" applyProtection="1">
      <alignment horizontal="center"/>
    </xf>
    <xf numFmtId="16" fontId="1" fillId="0" borderId="2" xfId="0" quotePrefix="1" applyNumberFormat="1" applyFont="1" applyBorder="1" applyAlignment="1" applyProtection="1">
      <alignment horizontal="center"/>
    </xf>
    <xf numFmtId="16" fontId="1" fillId="0" borderId="9" xfId="0" quotePrefix="1" applyNumberFormat="1" applyFont="1" applyBorder="1" applyAlignment="1" applyProtection="1">
      <alignment horizontal="center"/>
    </xf>
    <xf numFmtId="0" fontId="64" fillId="0" borderId="0" xfId="0" applyFont="1" applyAlignment="1">
      <alignment horizontal="center" vertical="center"/>
    </xf>
    <xf numFmtId="0" fontId="65" fillId="0" borderId="0" xfId="0" applyFont="1" applyAlignment="1">
      <alignment horizontal="left" vertical="center" indent="4"/>
    </xf>
    <xf numFmtId="0" fontId="64" fillId="0" borderId="0" xfId="0" applyFont="1" applyAlignment="1">
      <alignment horizontal="left" vertical="center" indent="4"/>
    </xf>
    <xf numFmtId="0" fontId="68" fillId="0" borderId="0" xfId="0" applyFont="1" applyAlignment="1">
      <alignment horizontal="left" vertical="center" indent="8"/>
    </xf>
    <xf numFmtId="0" fontId="64" fillId="0" borderId="0" xfId="0" applyFont="1" applyAlignment="1">
      <alignment horizontal="left" vertical="center" indent="8"/>
    </xf>
    <xf numFmtId="0" fontId="3" fillId="0" borderId="1" xfId="0" applyFont="1" applyFill="1" applyBorder="1" applyAlignment="1" applyProtection="1">
      <alignment horizontal="center" vertical="center"/>
    </xf>
    <xf numFmtId="0" fontId="1" fillId="0" borderId="0" xfId="0" applyFont="1" applyBorder="1" applyAlignment="1" applyProtection="1">
      <alignment horizontal="left"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xf>
    <xf numFmtId="0" fontId="1" fillId="0" borderId="0" xfId="0" applyFont="1" applyBorder="1" applyAlignment="1" applyProtection="1">
      <alignment horizontal="left" vertical="top" wrapText="1" indent="1"/>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1" xfId="0" applyFont="1" applyBorder="1" applyAlignment="1" applyProtection="1">
      <alignment horizontal="center" vertical="center"/>
    </xf>
    <xf numFmtId="0" fontId="1" fillId="0" borderId="0" xfId="0" applyFont="1" applyProtection="1"/>
    <xf numFmtId="9" fontId="11" fillId="0" borderId="1" xfId="0" applyNumberFormat="1" applyFont="1" applyBorder="1" applyAlignment="1" applyProtection="1">
      <alignment horizontal="right" vertical="top"/>
    </xf>
    <xf numFmtId="9" fontId="1" fillId="0" borderId="1" xfId="4" applyNumberFormat="1" applyFont="1" applyBorder="1" applyAlignment="1" applyProtection="1">
      <alignment horizontal="right"/>
    </xf>
    <xf numFmtId="9" fontId="1" fillId="0" borderId="3" xfId="0" applyNumberFormat="1" applyFont="1" applyBorder="1" applyProtection="1"/>
    <xf numFmtId="173" fontId="1" fillId="0" borderId="2" xfId="0" applyNumberFormat="1" applyFont="1" applyBorder="1" applyAlignment="1" applyProtection="1">
      <alignment horizontal="center" wrapText="1"/>
    </xf>
    <xf numFmtId="49" fontId="1" fillId="0" borderId="1" xfId="5" applyNumberFormat="1" applyBorder="1" applyAlignment="1">
      <alignment horizontal="center"/>
    </xf>
    <xf numFmtId="49" fontId="1" fillId="0" borderId="1" xfId="5" applyNumberFormat="1" applyFont="1" applyBorder="1" applyAlignment="1">
      <alignment horizontal="center"/>
    </xf>
    <xf numFmtId="49" fontId="0" fillId="0" borderId="1" xfId="0" applyNumberFormat="1" applyBorder="1" applyAlignment="1">
      <alignment horizontal="center"/>
    </xf>
    <xf numFmtId="49" fontId="1" fillId="0" borderId="1" xfId="5" applyNumberFormat="1" applyFont="1" applyBorder="1" applyAlignment="1">
      <alignment horizontal="center" vertical="center"/>
    </xf>
    <xf numFmtId="49" fontId="0" fillId="0" borderId="1" xfId="0" applyNumberFormat="1" applyBorder="1" applyAlignment="1">
      <alignment horizontal="center" vertical="center"/>
    </xf>
    <xf numFmtId="0" fontId="11" fillId="0" borderId="17" xfId="0" applyFont="1" applyBorder="1" applyAlignment="1" applyProtection="1">
      <alignment horizontal="center" vertical="top" wrapText="1"/>
    </xf>
    <xf numFmtId="0" fontId="11" fillId="0" borderId="19" xfId="0" applyFont="1" applyBorder="1" applyAlignment="1" applyProtection="1">
      <alignment horizontal="center" vertical="top" wrapText="1"/>
    </xf>
    <xf numFmtId="1" fontId="1" fillId="0" borderId="2" xfId="0" applyNumberFormat="1" applyFont="1" applyBorder="1" applyAlignment="1" applyProtection="1">
      <alignment horizontal="center" wrapText="1"/>
    </xf>
    <xf numFmtId="168" fontId="1" fillId="0" borderId="0" xfId="0" applyNumberFormat="1" applyFont="1" applyBorder="1" applyAlignment="1" applyProtection="1">
      <alignment horizontal="center"/>
    </xf>
    <xf numFmtId="16" fontId="1" fillId="0" borderId="2" xfId="0" applyNumberFormat="1" applyFont="1" applyBorder="1" applyAlignment="1" applyProtection="1">
      <alignment horizontal="center"/>
    </xf>
    <xf numFmtId="0" fontId="1" fillId="0" borderId="1" xfId="0" applyFont="1" applyBorder="1" applyAlignment="1" applyProtection="1">
      <alignment horizontal="center" vertical="center"/>
    </xf>
    <xf numFmtId="168" fontId="39" fillId="0" borderId="1" xfId="0" applyNumberFormat="1" applyFont="1" applyBorder="1" applyAlignment="1" applyProtection="1">
      <alignment horizontal="center" vertical="center"/>
    </xf>
    <xf numFmtId="0" fontId="20" fillId="4" borderId="0" xfId="3" applyFill="1" applyAlignment="1" applyProtection="1"/>
    <xf numFmtId="0" fontId="63" fillId="4" borderId="0" xfId="5" applyFont="1" applyFill="1" applyAlignment="1">
      <alignment horizontal="center"/>
    </xf>
    <xf numFmtId="0" fontId="2" fillId="2" borderId="0" xfId="0" applyFont="1" applyFill="1" applyAlignment="1" applyProtection="1">
      <alignment horizontal="center" vertical="center"/>
    </xf>
    <xf numFmtId="0" fontId="1" fillId="0" borderId="0" xfId="0" applyFont="1" applyAlignment="1" applyProtection="1"/>
    <xf numFmtId="0" fontId="1" fillId="0" borderId="0" xfId="0" applyFont="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0" fillId="0" borderId="0" xfId="0" applyFill="1"/>
    <xf numFmtId="0" fontId="1" fillId="0" borderId="0" xfId="0" applyFont="1" applyBorder="1" applyAlignment="1" applyProtection="1">
      <alignment horizontal="left" wrapText="1"/>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1" fillId="0" borderId="2" xfId="0" applyFont="1" applyFill="1" applyBorder="1" applyAlignment="1" applyProtection="1">
      <alignment horizontal="left" wrapText="1"/>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0" applyFont="1" applyFill="1" applyBorder="1" applyAlignment="1" applyProtection="1">
      <alignment horizontal="left" vertical="center"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0" xfId="0" applyFont="1" applyAlignment="1" applyProtection="1">
      <alignment horizontal="left"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3" fillId="0" borderId="0" xfId="0" applyFont="1" applyFill="1" applyAlignment="1" applyProtection="1">
      <alignment vertical="top" wrapText="1"/>
    </xf>
    <xf numFmtId="0" fontId="11" fillId="0" borderId="0" xfId="0" applyFont="1" applyFill="1" applyBorder="1" applyAlignment="1" applyProtection="1"/>
    <xf numFmtId="0" fontId="1" fillId="0" borderId="0" xfId="0" applyFont="1" applyFill="1" applyBorder="1" applyAlignment="1" applyProtection="1"/>
    <xf numFmtId="0" fontId="3" fillId="0" borderId="0"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14" xfId="0" applyFont="1" applyBorder="1" applyAlignment="1" applyProtection="1">
      <alignment horizontal="left" vertical="top" wrapText="1"/>
    </xf>
    <xf numFmtId="0" fontId="1" fillId="0" borderId="1" xfId="0" applyFont="1" applyFill="1" applyBorder="1" applyAlignment="1" applyProtection="1">
      <alignment horizontal="left" vertical="top" wrapText="1"/>
    </xf>
    <xf numFmtId="0" fontId="1" fillId="0" borderId="1" xfId="0" applyFont="1" applyBorder="1" applyAlignment="1" applyProtection="1">
      <alignment horizontal="left" vertical="top"/>
    </xf>
    <xf numFmtId="0" fontId="1" fillId="0" borderId="1" xfId="0" applyFont="1" applyBorder="1" applyAlignment="1" applyProtection="1">
      <alignment horizontal="left" vertical="top" wrapText="1"/>
    </xf>
    <xf numFmtId="0" fontId="12" fillId="0" borderId="0" xfId="0" applyFont="1" applyAlignment="1" applyProtection="1">
      <alignment horizontal="left" vertical="top" wrapText="1"/>
    </xf>
    <xf numFmtId="0" fontId="3" fillId="0" borderId="0" xfId="0" applyFont="1" applyAlignment="1" applyProtection="1">
      <alignment horizontal="left"/>
    </xf>
    <xf numFmtId="0" fontId="1" fillId="0" borderId="0" xfId="0" applyFont="1" applyAlignment="1" applyProtection="1">
      <alignment horizontal="left"/>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1" fillId="0" borderId="20"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3"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1" fillId="0" borderId="6" xfId="0" applyFont="1" applyBorder="1" applyAlignment="1" applyProtection="1"/>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0" xfId="0" applyFont="1" applyFill="1" applyBorder="1" applyAlignment="1" applyProtection="1">
      <alignment horizontal="lef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1" fillId="0" borderId="0" xfId="0" applyFont="1" applyBorder="1" applyAlignment="1" applyProtection="1">
      <alignment horizontal="left" vertical="center" wrapText="1"/>
    </xf>
    <xf numFmtId="0" fontId="3" fillId="5" borderId="1" xfId="0" applyFont="1" applyFill="1" applyBorder="1" applyAlignment="1" applyProtection="1">
      <alignment horizontal="center"/>
    </xf>
    <xf numFmtId="0" fontId="1" fillId="0" borderId="2" xfId="0" applyFont="1" applyFill="1" applyBorder="1" applyAlignment="1" applyProtection="1">
      <alignment horizontal="center" wrapText="1"/>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1" fillId="0" borderId="0" xfId="0" applyFont="1" applyAlignment="1" applyProtection="1">
      <alignment horizontal="center" vertical="center"/>
    </xf>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12" fillId="0" borderId="0" xfId="0" applyFont="1" applyFill="1" applyBorder="1" applyAlignment="1" applyProtection="1"/>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0" xfId="0" applyFont="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1" fillId="0" borderId="0" xfId="0" applyFont="1" applyBorder="1" applyAlignment="1" applyProtection="1">
      <alignment horizontal="left" vertical="top" wrapText="1" indent="3"/>
    </xf>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11" fillId="0" borderId="0" xfId="0" applyFont="1" applyFill="1" applyBorder="1" applyAlignment="1" applyProtection="1">
      <alignment horizontal="left" indent="12"/>
    </xf>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1" fillId="0" borderId="0" xfId="0" applyFont="1" applyBorder="1" applyAlignment="1" applyProtection="1">
      <alignment horizontal="left" vertical="top" indent="6"/>
    </xf>
    <xf numFmtId="0" fontId="12" fillId="0" borderId="0" xfId="0" applyFont="1" applyAlignment="1" applyProtection="1">
      <alignment horizontal="left" vertical="top" wrapText="1" indent="2"/>
    </xf>
    <xf numFmtId="0" fontId="3" fillId="0" borderId="0" xfId="0" applyFont="1" applyFill="1" applyAlignment="1" applyProtection="1">
      <alignment horizontal="left" vertical="top" wrapText="1"/>
    </xf>
    <xf numFmtId="0" fontId="1" fillId="0" borderId="1" xfId="0" applyFont="1" applyBorder="1" applyAlignment="1" applyProtection="1"/>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4" xfId="0" applyFont="1" applyBorder="1" applyAlignment="1" applyProtection="1">
      <alignment wrapText="1"/>
    </xf>
    <xf numFmtId="0" fontId="1" fillId="0" borderId="20"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1" fillId="0" borderId="1" xfId="0" applyFont="1" applyBorder="1" applyAlignment="1" applyProtection="1">
      <alignment horizontal="center" vertical="center" wrapText="1"/>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 fillId="0" borderId="1" xfId="0" applyFont="1" applyBorder="1" applyAlignment="1" applyProtection="1">
      <alignment horizontal="center" vertical="center"/>
    </xf>
    <xf numFmtId="0" fontId="1" fillId="0" borderId="0" xfId="0" applyFont="1" applyBorder="1" applyAlignment="1" applyProtection="1">
      <alignment horizontal="left" vertical="top"/>
    </xf>
    <xf numFmtId="0" fontId="20" fillId="0" borderId="2" xfId="3" applyBorder="1" applyAlignment="1" applyProtection="1">
      <alignment horizontal="center"/>
    </xf>
    <xf numFmtId="0" fontId="1" fillId="0" borderId="2" xfId="0" applyFont="1" applyBorder="1" applyAlignment="1" applyProtection="1">
      <alignment horizontal="center"/>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31"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30" fillId="0" borderId="14" xfId="0" applyFont="1" applyBorder="1" applyAlignment="1" applyProtection="1">
      <alignment wrapText="1"/>
    </xf>
    <xf numFmtId="0" fontId="1" fillId="0" borderId="3"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6" fillId="0" borderId="2" xfId="0" applyFont="1" applyBorder="1" applyAlignment="1" applyProtection="1">
      <alignment horizontal="left" wrapText="1"/>
    </xf>
    <xf numFmtId="0" fontId="1" fillId="0" borderId="7" xfId="0" applyFont="1" applyBorder="1" applyAlignment="1" applyProtection="1">
      <alignment horizontal="left" vertical="top" wrapText="1" inden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3" fillId="0" borderId="0" xfId="0" applyFont="1" applyAlignment="1" applyProtection="1">
      <alignment horizontal="left" vertical="top" wrapText="1" inden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3" fillId="0" borderId="14" xfId="0" applyFont="1" applyFill="1" applyBorder="1" applyAlignment="1" applyProtection="1">
      <alignment horizontal="center" vertical="center"/>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8" fillId="0" borderId="0"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3" fillId="0" borderId="14"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21" fillId="0" borderId="0" xfId="0" applyFont="1" applyAlignment="1" applyProtection="1">
      <alignment horizontal="left" vertical="top" wrapText="1"/>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38"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1" fillId="0" borderId="0" xfId="0" applyFont="1" applyFill="1" applyAlignment="1" applyProtection="1">
      <alignment wrapText="1"/>
    </xf>
    <xf numFmtId="0" fontId="7" fillId="0" borderId="0" xfId="0" applyFont="1" applyAlignment="1" applyProtection="1">
      <alignment horizontal="left" vertical="top" wrapText="1"/>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indent="1"/>
    </xf>
    <xf numFmtId="0" fontId="1" fillId="0" borderId="0" xfId="0" applyFont="1" applyBorder="1" applyAlignment="1" applyProtection="1">
      <alignment horizontal="left" vertical="top" indent="1"/>
    </xf>
    <xf numFmtId="0" fontId="3" fillId="5" borderId="21"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1" fillId="0" borderId="0" xfId="0" applyFont="1" applyBorder="1" applyAlignment="1" applyProtection="1">
      <alignment horizontal="left" inden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0" xfId="0" applyFont="1" applyBorder="1" applyAlignment="1" applyProtection="1">
      <alignment horizontal="left" vertical="center" indent="1"/>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10" fillId="0" borderId="0" xfId="0" applyFont="1" applyAlignment="1" applyProtection="1">
      <alignment horizontal="left" vertical="top"/>
    </xf>
    <xf numFmtId="0" fontId="11" fillId="0" borderId="0" xfId="0" applyFont="1" applyFill="1" applyAlignment="1" applyProtection="1">
      <alignment horizontal="left" wrapText="1"/>
    </xf>
    <xf numFmtId="0" fontId="12" fillId="0" borderId="0" xfId="0" applyFont="1" applyFill="1" applyAlignment="1" applyProtection="1">
      <alignment horizontal="left" wrapText="1"/>
    </xf>
    <xf numFmtId="0" fontId="12" fillId="0" borderId="0" xfId="0" applyFont="1" applyAlignment="1" applyProtection="1">
      <alignment horizontal="left" vertical="top" wrapText="1" indent="3"/>
    </xf>
    <xf numFmtId="0" fontId="1" fillId="0" borderId="1" xfId="0" applyFont="1" applyBorder="1" applyProtection="1"/>
    <xf numFmtId="0" fontId="1" fillId="5" borderId="1" xfId="0" applyFont="1" applyFill="1" applyBorder="1" applyProtection="1"/>
    <xf numFmtId="0" fontId="41" fillId="0" borderId="0" xfId="0" applyFont="1" applyAlignment="1" applyProtection="1">
      <alignment horizontal="left" vertical="top" wrapText="1"/>
    </xf>
    <xf numFmtId="0" fontId="42"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3"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0" fontId="3" fillId="5" borderId="25"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3" fillId="0" borderId="0" xfId="0" applyFont="1" applyFill="1" applyAlignment="1" applyProtection="1">
      <alignment horizontal="left" vertical="top"/>
    </xf>
    <xf numFmtId="0" fontId="16" fillId="0" borderId="1" xfId="0" applyFont="1" applyFill="1" applyBorder="1" applyAlignment="1" applyProtection="1">
      <alignment vertical="top" wrapText="1"/>
    </xf>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7" fillId="0" borderId="0" xfId="0" applyFont="1" applyAlignment="1" applyProtection="1">
      <alignment horizontal="left" vertical="top" wrapText="1"/>
    </xf>
    <xf numFmtId="0" fontId="1" fillId="0" borderId="0" xfId="0" applyFont="1" applyAlignment="1" applyProtection="1">
      <alignment horizontal="left" vertical="top" wrapText="1" indent="2"/>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1" fillId="0" borderId="0" xfId="0" applyFont="1" applyProtection="1"/>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2" fillId="6" borderId="0" xfId="0" applyFont="1" applyFill="1" applyAlignment="1" applyProtection="1">
      <alignment horizontal="center" vertical="center"/>
    </xf>
    <xf numFmtId="0" fontId="70" fillId="5" borderId="0" xfId="0" applyFont="1" applyFill="1" applyAlignment="1">
      <alignment horizontal="center" vertical="center"/>
    </xf>
  </cellXfs>
  <cellStyles count="6">
    <cellStyle name="Comma" xfId="1" builtinId="3"/>
    <cellStyle name="Currency" xfId="2" builtinId="4"/>
    <cellStyle name="Hyperlink" xfId="3" builtinId="8"/>
    <cellStyle name="Normal" xfId="0" builtinId="0"/>
    <cellStyle name="Normal 2" xfId="5" xr:uid="{3A5F6A02-CF26-4EB7-99C2-ADC0D55CD101}"/>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nces.ed.gov/ipeds/pdf/Reporting_Study_Abroad%20Students_5.31.17.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cnu.edu/admission/transfer/credit/"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916AB-255E-4508-ACBA-C849A77A410F}">
  <dimension ref="A1:C15"/>
  <sheetViews>
    <sheetView showGridLines="0" showRowColHeaders="0" tabSelected="1" showRuler="0" view="pageLayout" zoomScaleNormal="100" workbookViewId="0">
      <selection sqref="A1:C1"/>
    </sheetView>
  </sheetViews>
  <sheetFormatPr defaultColWidth="12.85546875" defaultRowHeight="18.95" customHeight="1"/>
  <cols>
    <col min="1" max="1" width="9.140625" style="417" customWidth="1"/>
    <col min="2" max="2" width="46.140625" style="417" customWidth="1"/>
    <col min="3" max="3" width="9.140625" style="417" customWidth="1"/>
    <col min="4" max="256" width="12.85546875" style="417"/>
    <col min="257" max="257" width="9.140625" style="417" customWidth="1"/>
    <col min="258" max="258" width="46.140625" style="417" customWidth="1"/>
    <col min="259" max="259" width="9.140625" style="417" customWidth="1"/>
    <col min="260" max="512" width="12.85546875" style="417"/>
    <col min="513" max="513" width="9.140625" style="417" customWidth="1"/>
    <col min="514" max="514" width="46.140625" style="417" customWidth="1"/>
    <col min="515" max="515" width="9.140625" style="417" customWidth="1"/>
    <col min="516" max="768" width="12.85546875" style="417"/>
    <col min="769" max="769" width="9.140625" style="417" customWidth="1"/>
    <col min="770" max="770" width="46.140625" style="417" customWidth="1"/>
    <col min="771" max="771" width="9.140625" style="417" customWidth="1"/>
    <col min="772" max="1024" width="12.85546875" style="417"/>
    <col min="1025" max="1025" width="9.140625" style="417" customWidth="1"/>
    <col min="1026" max="1026" width="46.140625" style="417" customWidth="1"/>
    <col min="1027" max="1027" width="9.140625" style="417" customWidth="1"/>
    <col min="1028" max="1280" width="12.85546875" style="417"/>
    <col min="1281" max="1281" width="9.140625" style="417" customWidth="1"/>
    <col min="1282" max="1282" width="46.140625" style="417" customWidth="1"/>
    <col min="1283" max="1283" width="9.140625" style="417" customWidth="1"/>
    <col min="1284" max="1536" width="12.85546875" style="417"/>
    <col min="1537" max="1537" width="9.140625" style="417" customWidth="1"/>
    <col min="1538" max="1538" width="46.140625" style="417" customWidth="1"/>
    <col min="1539" max="1539" width="9.140625" style="417" customWidth="1"/>
    <col min="1540" max="1792" width="12.85546875" style="417"/>
    <col min="1793" max="1793" width="9.140625" style="417" customWidth="1"/>
    <col min="1794" max="1794" width="46.140625" style="417" customWidth="1"/>
    <col min="1795" max="1795" width="9.140625" style="417" customWidth="1"/>
    <col min="1796" max="2048" width="12.85546875" style="417"/>
    <col min="2049" max="2049" width="9.140625" style="417" customWidth="1"/>
    <col min="2050" max="2050" width="46.140625" style="417" customWidth="1"/>
    <col min="2051" max="2051" width="9.140625" style="417" customWidth="1"/>
    <col min="2052" max="2304" width="12.85546875" style="417"/>
    <col min="2305" max="2305" width="9.140625" style="417" customWidth="1"/>
    <col min="2306" max="2306" width="46.140625" style="417" customWidth="1"/>
    <col min="2307" max="2307" width="9.140625" style="417" customWidth="1"/>
    <col min="2308" max="2560" width="12.85546875" style="417"/>
    <col min="2561" max="2561" width="9.140625" style="417" customWidth="1"/>
    <col min="2562" max="2562" width="46.140625" style="417" customWidth="1"/>
    <col min="2563" max="2563" width="9.140625" style="417" customWidth="1"/>
    <col min="2564" max="2816" width="12.85546875" style="417"/>
    <col min="2817" max="2817" width="9.140625" style="417" customWidth="1"/>
    <col min="2818" max="2818" width="46.140625" style="417" customWidth="1"/>
    <col min="2819" max="2819" width="9.140625" style="417" customWidth="1"/>
    <col min="2820" max="3072" width="12.85546875" style="417"/>
    <col min="3073" max="3073" width="9.140625" style="417" customWidth="1"/>
    <col min="3074" max="3074" width="46.140625" style="417" customWidth="1"/>
    <col min="3075" max="3075" width="9.140625" style="417" customWidth="1"/>
    <col min="3076" max="3328" width="12.85546875" style="417"/>
    <col min="3329" max="3329" width="9.140625" style="417" customWidth="1"/>
    <col min="3330" max="3330" width="46.140625" style="417" customWidth="1"/>
    <col min="3331" max="3331" width="9.140625" style="417" customWidth="1"/>
    <col min="3332" max="3584" width="12.85546875" style="417"/>
    <col min="3585" max="3585" width="9.140625" style="417" customWidth="1"/>
    <col min="3586" max="3586" width="46.140625" style="417" customWidth="1"/>
    <col min="3587" max="3587" width="9.140625" style="417" customWidth="1"/>
    <col min="3588" max="3840" width="12.85546875" style="417"/>
    <col min="3841" max="3841" width="9.140625" style="417" customWidth="1"/>
    <col min="3842" max="3842" width="46.140625" style="417" customWidth="1"/>
    <col min="3843" max="3843" width="9.140625" style="417" customWidth="1"/>
    <col min="3844" max="4096" width="12.85546875" style="417"/>
    <col min="4097" max="4097" width="9.140625" style="417" customWidth="1"/>
    <col min="4098" max="4098" width="46.140625" style="417" customWidth="1"/>
    <col min="4099" max="4099" width="9.140625" style="417" customWidth="1"/>
    <col min="4100" max="4352" width="12.85546875" style="417"/>
    <col min="4353" max="4353" width="9.140625" style="417" customWidth="1"/>
    <col min="4354" max="4354" width="46.140625" style="417" customWidth="1"/>
    <col min="4355" max="4355" width="9.140625" style="417" customWidth="1"/>
    <col min="4356" max="4608" width="12.85546875" style="417"/>
    <col min="4609" max="4609" width="9.140625" style="417" customWidth="1"/>
    <col min="4610" max="4610" width="46.140625" style="417" customWidth="1"/>
    <col min="4611" max="4611" width="9.140625" style="417" customWidth="1"/>
    <col min="4612" max="4864" width="12.85546875" style="417"/>
    <col min="4865" max="4865" width="9.140625" style="417" customWidth="1"/>
    <col min="4866" max="4866" width="46.140625" style="417" customWidth="1"/>
    <col min="4867" max="4867" width="9.140625" style="417" customWidth="1"/>
    <col min="4868" max="5120" width="12.85546875" style="417"/>
    <col min="5121" max="5121" width="9.140625" style="417" customWidth="1"/>
    <col min="5122" max="5122" width="46.140625" style="417" customWidth="1"/>
    <col min="5123" max="5123" width="9.140625" style="417" customWidth="1"/>
    <col min="5124" max="5376" width="12.85546875" style="417"/>
    <col min="5377" max="5377" width="9.140625" style="417" customWidth="1"/>
    <col min="5378" max="5378" width="46.140625" style="417" customWidth="1"/>
    <col min="5379" max="5379" width="9.140625" style="417" customWidth="1"/>
    <col min="5380" max="5632" width="12.85546875" style="417"/>
    <col min="5633" max="5633" width="9.140625" style="417" customWidth="1"/>
    <col min="5634" max="5634" width="46.140625" style="417" customWidth="1"/>
    <col min="5635" max="5635" width="9.140625" style="417" customWidth="1"/>
    <col min="5636" max="5888" width="12.85546875" style="417"/>
    <col min="5889" max="5889" width="9.140625" style="417" customWidth="1"/>
    <col min="5890" max="5890" width="46.140625" style="417" customWidth="1"/>
    <col min="5891" max="5891" width="9.140625" style="417" customWidth="1"/>
    <col min="5892" max="6144" width="12.85546875" style="417"/>
    <col min="6145" max="6145" width="9.140625" style="417" customWidth="1"/>
    <col min="6146" max="6146" width="46.140625" style="417" customWidth="1"/>
    <col min="6147" max="6147" width="9.140625" style="417" customWidth="1"/>
    <col min="6148" max="6400" width="12.85546875" style="417"/>
    <col min="6401" max="6401" width="9.140625" style="417" customWidth="1"/>
    <col min="6402" max="6402" width="46.140625" style="417" customWidth="1"/>
    <col min="6403" max="6403" width="9.140625" style="417" customWidth="1"/>
    <col min="6404" max="6656" width="12.85546875" style="417"/>
    <col min="6657" max="6657" width="9.140625" style="417" customWidth="1"/>
    <col min="6658" max="6658" width="46.140625" style="417" customWidth="1"/>
    <col min="6659" max="6659" width="9.140625" style="417" customWidth="1"/>
    <col min="6660" max="6912" width="12.85546875" style="417"/>
    <col min="6913" max="6913" width="9.140625" style="417" customWidth="1"/>
    <col min="6914" max="6914" width="46.140625" style="417" customWidth="1"/>
    <col min="6915" max="6915" width="9.140625" style="417" customWidth="1"/>
    <col min="6916" max="7168" width="12.85546875" style="417"/>
    <col min="7169" max="7169" width="9.140625" style="417" customWidth="1"/>
    <col min="7170" max="7170" width="46.140625" style="417" customWidth="1"/>
    <col min="7171" max="7171" width="9.140625" style="417" customWidth="1"/>
    <col min="7172" max="7424" width="12.85546875" style="417"/>
    <col min="7425" max="7425" width="9.140625" style="417" customWidth="1"/>
    <col min="7426" max="7426" width="46.140625" style="417" customWidth="1"/>
    <col min="7427" max="7427" width="9.140625" style="417" customWidth="1"/>
    <col min="7428" max="7680" width="12.85546875" style="417"/>
    <col min="7681" max="7681" width="9.140625" style="417" customWidth="1"/>
    <col min="7682" max="7682" width="46.140625" style="417" customWidth="1"/>
    <col min="7683" max="7683" width="9.140625" style="417" customWidth="1"/>
    <col min="7684" max="7936" width="12.85546875" style="417"/>
    <col min="7937" max="7937" width="9.140625" style="417" customWidth="1"/>
    <col min="7938" max="7938" width="46.140625" style="417" customWidth="1"/>
    <col min="7939" max="7939" width="9.140625" style="417" customWidth="1"/>
    <col min="7940" max="8192" width="12.85546875" style="417"/>
    <col min="8193" max="8193" width="9.140625" style="417" customWidth="1"/>
    <col min="8194" max="8194" width="46.140625" style="417" customWidth="1"/>
    <col min="8195" max="8195" width="9.140625" style="417" customWidth="1"/>
    <col min="8196" max="8448" width="12.85546875" style="417"/>
    <col min="8449" max="8449" width="9.140625" style="417" customWidth="1"/>
    <col min="8450" max="8450" width="46.140625" style="417" customWidth="1"/>
    <col min="8451" max="8451" width="9.140625" style="417" customWidth="1"/>
    <col min="8452" max="8704" width="12.85546875" style="417"/>
    <col min="8705" max="8705" width="9.140625" style="417" customWidth="1"/>
    <col min="8706" max="8706" width="46.140625" style="417" customWidth="1"/>
    <col min="8707" max="8707" width="9.140625" style="417" customWidth="1"/>
    <col min="8708" max="8960" width="12.85546875" style="417"/>
    <col min="8961" max="8961" width="9.140625" style="417" customWidth="1"/>
    <col min="8962" max="8962" width="46.140625" style="417" customWidth="1"/>
    <col min="8963" max="8963" width="9.140625" style="417" customWidth="1"/>
    <col min="8964" max="9216" width="12.85546875" style="417"/>
    <col min="9217" max="9217" width="9.140625" style="417" customWidth="1"/>
    <col min="9218" max="9218" width="46.140625" style="417" customWidth="1"/>
    <col min="9219" max="9219" width="9.140625" style="417" customWidth="1"/>
    <col min="9220" max="9472" width="12.85546875" style="417"/>
    <col min="9473" max="9473" width="9.140625" style="417" customWidth="1"/>
    <col min="9474" max="9474" width="46.140625" style="417" customWidth="1"/>
    <col min="9475" max="9475" width="9.140625" style="417" customWidth="1"/>
    <col min="9476" max="9728" width="12.85546875" style="417"/>
    <col min="9729" max="9729" width="9.140625" style="417" customWidth="1"/>
    <col min="9730" max="9730" width="46.140625" style="417" customWidth="1"/>
    <col min="9731" max="9731" width="9.140625" style="417" customWidth="1"/>
    <col min="9732" max="9984" width="12.85546875" style="417"/>
    <col min="9985" max="9985" width="9.140625" style="417" customWidth="1"/>
    <col min="9986" max="9986" width="46.140625" style="417" customWidth="1"/>
    <col min="9987" max="9987" width="9.140625" style="417" customWidth="1"/>
    <col min="9988" max="10240" width="12.85546875" style="417"/>
    <col min="10241" max="10241" width="9.140625" style="417" customWidth="1"/>
    <col min="10242" max="10242" width="46.140625" style="417" customWidth="1"/>
    <col min="10243" max="10243" width="9.140625" style="417" customWidth="1"/>
    <col min="10244" max="10496" width="12.85546875" style="417"/>
    <col min="10497" max="10497" width="9.140625" style="417" customWidth="1"/>
    <col min="10498" max="10498" width="46.140625" style="417" customWidth="1"/>
    <col min="10499" max="10499" width="9.140625" style="417" customWidth="1"/>
    <col min="10500" max="10752" width="12.85546875" style="417"/>
    <col min="10753" max="10753" width="9.140625" style="417" customWidth="1"/>
    <col min="10754" max="10754" width="46.140625" style="417" customWidth="1"/>
    <col min="10755" max="10755" width="9.140625" style="417" customWidth="1"/>
    <col min="10756" max="11008" width="12.85546875" style="417"/>
    <col min="11009" max="11009" width="9.140625" style="417" customWidth="1"/>
    <col min="11010" max="11010" width="46.140625" style="417" customWidth="1"/>
    <col min="11011" max="11011" width="9.140625" style="417" customWidth="1"/>
    <col min="11012" max="11264" width="12.85546875" style="417"/>
    <col min="11265" max="11265" width="9.140625" style="417" customWidth="1"/>
    <col min="11266" max="11266" width="46.140625" style="417" customWidth="1"/>
    <col min="11267" max="11267" width="9.140625" style="417" customWidth="1"/>
    <col min="11268" max="11520" width="12.85546875" style="417"/>
    <col min="11521" max="11521" width="9.140625" style="417" customWidth="1"/>
    <col min="11522" max="11522" width="46.140625" style="417" customWidth="1"/>
    <col min="11523" max="11523" width="9.140625" style="417" customWidth="1"/>
    <col min="11524" max="11776" width="12.85546875" style="417"/>
    <col min="11777" max="11777" width="9.140625" style="417" customWidth="1"/>
    <col min="11778" max="11778" width="46.140625" style="417" customWidth="1"/>
    <col min="11779" max="11779" width="9.140625" style="417" customWidth="1"/>
    <col min="11780" max="12032" width="12.85546875" style="417"/>
    <col min="12033" max="12033" width="9.140625" style="417" customWidth="1"/>
    <col min="12034" max="12034" width="46.140625" style="417" customWidth="1"/>
    <col min="12035" max="12035" width="9.140625" style="417" customWidth="1"/>
    <col min="12036" max="12288" width="12.85546875" style="417"/>
    <col min="12289" max="12289" width="9.140625" style="417" customWidth="1"/>
    <col min="12290" max="12290" width="46.140625" style="417" customWidth="1"/>
    <col min="12291" max="12291" width="9.140625" style="417" customWidth="1"/>
    <col min="12292" max="12544" width="12.85546875" style="417"/>
    <col min="12545" max="12545" width="9.140625" style="417" customWidth="1"/>
    <col min="12546" max="12546" width="46.140625" style="417" customWidth="1"/>
    <col min="12547" max="12547" width="9.140625" style="417" customWidth="1"/>
    <col min="12548" max="12800" width="12.85546875" style="417"/>
    <col min="12801" max="12801" width="9.140625" style="417" customWidth="1"/>
    <col min="12802" max="12802" width="46.140625" style="417" customWidth="1"/>
    <col min="12803" max="12803" width="9.140625" style="417" customWidth="1"/>
    <col min="12804" max="13056" width="12.85546875" style="417"/>
    <col min="13057" max="13057" width="9.140625" style="417" customWidth="1"/>
    <col min="13058" max="13058" width="46.140625" style="417" customWidth="1"/>
    <col min="13059" max="13059" width="9.140625" style="417" customWidth="1"/>
    <col min="13060" max="13312" width="12.85546875" style="417"/>
    <col min="13313" max="13313" width="9.140625" style="417" customWidth="1"/>
    <col min="13314" max="13314" width="46.140625" style="417" customWidth="1"/>
    <col min="13315" max="13315" width="9.140625" style="417" customWidth="1"/>
    <col min="13316" max="13568" width="12.85546875" style="417"/>
    <col min="13569" max="13569" width="9.140625" style="417" customWidth="1"/>
    <col min="13570" max="13570" width="46.140625" style="417" customWidth="1"/>
    <col min="13571" max="13571" width="9.140625" style="417" customWidth="1"/>
    <col min="13572" max="13824" width="12.85546875" style="417"/>
    <col min="13825" max="13825" width="9.140625" style="417" customWidth="1"/>
    <col min="13826" max="13826" width="46.140625" style="417" customWidth="1"/>
    <col min="13827" max="13827" width="9.140625" style="417" customWidth="1"/>
    <col min="13828" max="14080" width="12.85546875" style="417"/>
    <col min="14081" max="14081" width="9.140625" style="417" customWidth="1"/>
    <col min="14082" max="14082" width="46.140625" style="417" customWidth="1"/>
    <col min="14083" max="14083" width="9.140625" style="417" customWidth="1"/>
    <col min="14084" max="14336" width="12.85546875" style="417"/>
    <col min="14337" max="14337" width="9.140625" style="417" customWidth="1"/>
    <col min="14338" max="14338" width="46.140625" style="417" customWidth="1"/>
    <col min="14339" max="14339" width="9.140625" style="417" customWidth="1"/>
    <col min="14340" max="14592" width="12.85546875" style="417"/>
    <col min="14593" max="14593" width="9.140625" style="417" customWidth="1"/>
    <col min="14594" max="14594" width="46.140625" style="417" customWidth="1"/>
    <col min="14595" max="14595" width="9.140625" style="417" customWidth="1"/>
    <col min="14596" max="14848" width="12.85546875" style="417"/>
    <col min="14849" max="14849" width="9.140625" style="417" customWidth="1"/>
    <col min="14850" max="14850" width="46.140625" style="417" customWidth="1"/>
    <col min="14851" max="14851" width="9.140625" style="417" customWidth="1"/>
    <col min="14852" max="15104" width="12.85546875" style="417"/>
    <col min="15105" max="15105" width="9.140625" style="417" customWidth="1"/>
    <col min="15106" max="15106" width="46.140625" style="417" customWidth="1"/>
    <col min="15107" max="15107" width="9.140625" style="417" customWidth="1"/>
    <col min="15108" max="15360" width="12.85546875" style="417"/>
    <col min="15361" max="15361" width="9.140625" style="417" customWidth="1"/>
    <col min="15362" max="15362" width="46.140625" style="417" customWidth="1"/>
    <col min="15363" max="15363" width="9.140625" style="417" customWidth="1"/>
    <col min="15364" max="15616" width="12.85546875" style="417"/>
    <col min="15617" max="15617" width="9.140625" style="417" customWidth="1"/>
    <col min="15618" max="15618" width="46.140625" style="417" customWidth="1"/>
    <col min="15619" max="15619" width="9.140625" style="417" customWidth="1"/>
    <col min="15620" max="15872" width="12.85546875" style="417"/>
    <col min="15873" max="15873" width="9.140625" style="417" customWidth="1"/>
    <col min="15874" max="15874" width="46.140625" style="417" customWidth="1"/>
    <col min="15875" max="15875" width="9.140625" style="417" customWidth="1"/>
    <col min="15876" max="16128" width="12.85546875" style="417"/>
    <col min="16129" max="16129" width="9.140625" style="417" customWidth="1"/>
    <col min="16130" max="16130" width="46.140625" style="417" customWidth="1"/>
    <col min="16131" max="16131" width="9.140625" style="417" customWidth="1"/>
    <col min="16132" max="16384" width="12.85546875" style="417"/>
  </cols>
  <sheetData>
    <row r="1" spans="1:3" ht="26.25" customHeight="1">
      <c r="A1" s="476" t="s">
        <v>1155</v>
      </c>
      <c r="B1" s="476"/>
      <c r="C1" s="476"/>
    </row>
    <row r="2" spans="1:3" ht="27.95" customHeight="1">
      <c r="A2" s="476" t="s">
        <v>1144</v>
      </c>
      <c r="B2" s="476"/>
      <c r="C2" s="476"/>
    </row>
    <row r="4" spans="1:3" ht="18.95" customHeight="1">
      <c r="B4" s="475" t="s">
        <v>137</v>
      </c>
      <c r="C4" s="475"/>
    </row>
    <row r="5" spans="1:3" ht="18.95" customHeight="1">
      <c r="B5" s="475" t="s">
        <v>1145</v>
      </c>
      <c r="C5" s="475"/>
    </row>
    <row r="6" spans="1:3" ht="18.95" customHeight="1">
      <c r="B6" s="475" t="s">
        <v>1146</v>
      </c>
      <c r="C6" s="475"/>
    </row>
    <row r="7" spans="1:3" ht="18.95" customHeight="1">
      <c r="B7" s="475" t="s">
        <v>1147</v>
      </c>
      <c r="C7" s="475"/>
    </row>
    <row r="8" spans="1:3" ht="18.95" customHeight="1">
      <c r="B8" s="475" t="s">
        <v>1148</v>
      </c>
      <c r="C8" s="475"/>
    </row>
    <row r="9" spans="1:3" ht="18.95" customHeight="1">
      <c r="B9" s="475" t="s">
        <v>1149</v>
      </c>
      <c r="C9" s="475"/>
    </row>
    <row r="10" spans="1:3" ht="18.95" customHeight="1">
      <c r="B10" s="475" t="s">
        <v>1150</v>
      </c>
      <c r="C10" s="475"/>
    </row>
    <row r="11" spans="1:3" ht="18.95" customHeight="1">
      <c r="B11" s="475" t="s">
        <v>1151</v>
      </c>
      <c r="C11" s="475"/>
    </row>
    <row r="12" spans="1:3" ht="18.95" customHeight="1">
      <c r="B12" s="475" t="s">
        <v>1152</v>
      </c>
      <c r="C12" s="475"/>
    </row>
    <row r="13" spans="1:3" ht="18.95" customHeight="1">
      <c r="B13" s="475" t="s">
        <v>1153</v>
      </c>
      <c r="C13" s="475"/>
    </row>
    <row r="14" spans="1:3" ht="18.95" customHeight="1">
      <c r="B14" s="475" t="s">
        <v>317</v>
      </c>
      <c r="C14" s="475"/>
    </row>
    <row r="15" spans="1:3" ht="18.95" customHeight="1">
      <c r="B15" s="418" t="s">
        <v>1154</v>
      </c>
    </row>
  </sheetData>
  <mergeCells count="13">
    <mergeCell ref="B7:C7"/>
    <mergeCell ref="A1:C1"/>
    <mergeCell ref="A2:C2"/>
    <mergeCell ref="B4:C4"/>
    <mergeCell ref="B5:C5"/>
    <mergeCell ref="B6:C6"/>
    <mergeCell ref="B14:C14"/>
    <mergeCell ref="B8:C8"/>
    <mergeCell ref="B9:C9"/>
    <mergeCell ref="B10:C10"/>
    <mergeCell ref="B11:C11"/>
    <mergeCell ref="B12:C12"/>
    <mergeCell ref="B13:C13"/>
  </mergeCells>
  <hyperlinks>
    <hyperlink ref="B5" location="'CDS-B'!A1" display="B. Enrollment and Persistence" xr:uid="{241799C9-0439-4AB2-889D-34599453B33B}"/>
    <hyperlink ref="B6" location="'CDS-C'!A1" display="C. First-time, First-year (Freshman) Admission" xr:uid="{CED66428-FB1E-4698-9488-6B21F1B77E6F}"/>
    <hyperlink ref="B7" location="'CDS-D'!A1" display="D. Transfer Admission" xr:uid="{4F4E0777-D707-4DF0-AA1A-54F04B5D7983}"/>
    <hyperlink ref="B8" location="'CDS-E'!A1" display="E. Academic Offerings and Policies" xr:uid="{3A14F6E9-F601-4531-8570-F373A44D6F79}"/>
    <hyperlink ref="B9" location="'CDS-F'!A1" display="F. Studnet Life" xr:uid="{A1848723-F2DC-4C58-8CE1-A1C4FF8D11CB}"/>
    <hyperlink ref="B10" location="'CDS-G'!A1" display="G. Annual Expenses" xr:uid="{06A2D01A-9767-4B5C-84EE-9E8430ED272C}"/>
    <hyperlink ref="B11" location="'CDS-H'!A1" display="H. Financial Aid" xr:uid="{AA8AAACF-BEEE-435F-A89D-8B7EB8963F6E}"/>
    <hyperlink ref="B12" location="'CDS-I'!A1" display="I. Instructional Faculty and Class Size" xr:uid="{AEFBF620-7558-4967-A4A2-54AB691C4F0F}"/>
    <hyperlink ref="B13" location="'CDS-J'!A1" display="J. Degrees Conferred" xr:uid="{4384FC6E-D4C8-4284-A639-EE267D9872FA}"/>
    <hyperlink ref="B14" location="'CDS Definitions'!A1" display="Common Data Set Definitions" xr:uid="{909BFB1B-81F4-4BD5-9A23-662510959804}"/>
    <hyperlink ref="B15" location="'CDS Changes'!A1" display="CDS Changes" xr:uid="{CA61E70E-7847-4692-A088-CB2039726E04}"/>
    <hyperlink ref="B4" location="'CDS-A'!A1" display="A.  General Information" xr:uid="{0FB97621-91B2-4FFE-87EA-EFC5201A2A3C}"/>
    <hyperlink ref="B4:C4" location="'CDS-A'!A1" display="A.  General Information" xr:uid="{55054A43-3B2A-4CE2-87FA-08B9EFDFA2EA}"/>
    <hyperlink ref="B5:C5" location="'CDS-B'!A1" display="B. Enrollment and Persistence" xr:uid="{7B3690BA-6602-48DA-A7C6-B72A2004E6C8}"/>
    <hyperlink ref="B6:C6" location="'CDS-C'!A1" display="C. First-time, First-year (Freshman) Admission" xr:uid="{0647813A-4CEA-4228-BC09-DDC71F54CDDD}"/>
    <hyperlink ref="B7:C7" location="'CDS-D'!A1" display="D. Transfer Admission" xr:uid="{1E53ECF5-F473-4DBC-93AA-2951FC67E930}"/>
    <hyperlink ref="B8:C8" location="'CDS-E'!A1" display="E. Academic Offerings and Policies" xr:uid="{CD0E24BE-959A-42BD-8BC5-6AA5483E5ABD}"/>
    <hyperlink ref="B9:C9" location="'CDS-F'!A1" display="F. Student Life" xr:uid="{E22BF895-D3EB-43A3-BB36-BA7F742DC0B2}"/>
    <hyperlink ref="B10:C10" location="'CDS-G'!A1" display="G. Annual Expenses" xr:uid="{3DF4AB59-2CEB-4571-8BF3-D984E1A4BDA1}"/>
    <hyperlink ref="B11:C11" location="'CDS-H'!A1" display="H. Financial Aid" xr:uid="{627F3CF9-0A70-4BA7-99B7-A69DB4588A9D}"/>
    <hyperlink ref="B12:C12" location="'CDS-I'!A1" display="I. Instructional Faculty and Class Size" xr:uid="{03C5A678-1E57-4731-AF03-BC1F5AACC1D3}"/>
    <hyperlink ref="B13:C13" location="'CDS-J'!A1" display="J. Degrees Conferred" xr:uid="{C8B8A3F9-28F3-4D26-BDD5-F2CCE9647CF9}"/>
    <hyperlink ref="B14:C14" location="'CDS Definitions'!A1" display="Common Data Set Definitions" xr:uid="{0CE9147B-6282-45A8-B0AD-93D470B92D26}"/>
  </hyperlinks>
  <pageMargins left="0.7" right="0.7" top="0.75" bottom="0.75" header="0.3" footer="0.3"/>
  <pageSetup scale="75" orientation="portrait" r:id="rId1"/>
  <headerFooter>
    <oddFooter>&amp;R7-5-23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GridLines="0" showRowColHeaders="0" showRuler="0" view="pageLayout" zoomScaleNormal="100" workbookViewId="0">
      <selection sqref="A1:K1"/>
    </sheetView>
  </sheetViews>
  <sheetFormatPr defaultColWidth="0" defaultRowHeight="12.75" zeroHeight="1"/>
  <cols>
    <col min="1" max="2" width="3.85546875" style="3" customWidth="1"/>
    <col min="3" max="3" width="10.85546875" style="3" customWidth="1"/>
    <col min="4" max="11" width="9" style="3" customWidth="1"/>
    <col min="12" max="12" width="9.140625" style="3" customWidth="1"/>
    <col min="13" max="16384" width="0" style="3" hidden="1"/>
  </cols>
  <sheetData>
    <row r="1" spans="1:17" ht="18">
      <c r="A1" s="477" t="s">
        <v>104</v>
      </c>
      <c r="B1" s="477"/>
      <c r="C1" s="477"/>
      <c r="D1" s="477"/>
      <c r="E1" s="477"/>
      <c r="F1" s="477"/>
      <c r="G1" s="477"/>
      <c r="H1" s="477"/>
      <c r="I1" s="477"/>
      <c r="J1" s="477"/>
      <c r="K1" s="477"/>
    </row>
    <row r="2" spans="1:17"/>
    <row r="3" spans="1:17" ht="42" customHeight="1">
      <c r="A3" s="363" t="s">
        <v>895</v>
      </c>
      <c r="B3" s="749" t="s">
        <v>1099</v>
      </c>
      <c r="C3" s="750"/>
      <c r="D3" s="750"/>
      <c r="E3" s="750"/>
      <c r="F3" s="750"/>
      <c r="G3" s="750"/>
      <c r="H3" s="750"/>
      <c r="I3" s="750"/>
      <c r="J3" s="750"/>
      <c r="K3" s="750"/>
    </row>
    <row r="4" spans="1:17" ht="66" customHeight="1">
      <c r="B4" s="741" t="s">
        <v>544</v>
      </c>
      <c r="C4" s="742"/>
      <c r="D4" s="742"/>
      <c r="E4" s="742"/>
      <c r="F4" s="742"/>
      <c r="G4" s="742"/>
      <c r="H4" s="742"/>
      <c r="I4" s="742"/>
      <c r="J4" s="742"/>
      <c r="K4" s="743"/>
    </row>
    <row r="5" spans="1:17" s="364" customFormat="1">
      <c r="B5" s="365"/>
      <c r="C5" s="366"/>
      <c r="D5" s="367"/>
      <c r="E5" s="367"/>
      <c r="F5" s="367"/>
      <c r="G5" s="367"/>
      <c r="H5" s="367"/>
      <c r="I5" s="368"/>
      <c r="J5" s="365" t="s">
        <v>579</v>
      </c>
      <c r="K5" s="365" t="s">
        <v>580</v>
      </c>
    </row>
    <row r="6" spans="1:17" s="369" customFormat="1" ht="55.5" customHeight="1">
      <c r="B6" s="370" t="s">
        <v>682</v>
      </c>
      <c r="C6" s="748" t="s">
        <v>884</v>
      </c>
      <c r="D6" s="748"/>
      <c r="E6" s="748"/>
      <c r="F6" s="748"/>
      <c r="G6" s="748"/>
      <c r="H6" s="748"/>
      <c r="I6" s="748"/>
      <c r="J6" s="371" t="s">
        <v>581</v>
      </c>
      <c r="K6" s="371" t="s">
        <v>582</v>
      </c>
    </row>
    <row r="7" spans="1:17" s="369" customFormat="1" ht="46.5" customHeight="1">
      <c r="B7" s="370" t="s">
        <v>683</v>
      </c>
      <c r="C7" s="748" t="s">
        <v>885</v>
      </c>
      <c r="D7" s="748"/>
      <c r="E7" s="748"/>
      <c r="F7" s="748"/>
      <c r="G7" s="748"/>
      <c r="H7" s="748"/>
      <c r="I7" s="748"/>
      <c r="J7" s="371" t="s">
        <v>581</v>
      </c>
      <c r="K7" s="371" t="s">
        <v>328</v>
      </c>
    </row>
    <row r="8" spans="1:17" s="369" customFormat="1" ht="24.75" customHeight="1">
      <c r="B8" s="370" t="s">
        <v>684</v>
      </c>
      <c r="C8" s="727" t="s">
        <v>886</v>
      </c>
      <c r="D8" s="727"/>
      <c r="E8" s="727"/>
      <c r="F8" s="727"/>
      <c r="G8" s="727"/>
      <c r="H8" s="727"/>
      <c r="I8" s="727"/>
      <c r="J8" s="371" t="s">
        <v>581</v>
      </c>
      <c r="K8" s="371" t="s">
        <v>583</v>
      </c>
    </row>
    <row r="9" spans="1:17" s="369" customFormat="1" ht="25.5" customHeight="1">
      <c r="B9" s="370" t="s">
        <v>685</v>
      </c>
      <c r="C9" s="727" t="s">
        <v>887</v>
      </c>
      <c r="D9" s="727"/>
      <c r="E9" s="727"/>
      <c r="F9" s="727"/>
      <c r="G9" s="727"/>
      <c r="H9" s="727"/>
      <c r="I9" s="727"/>
      <c r="J9" s="371" t="s">
        <v>581</v>
      </c>
      <c r="K9" s="371" t="s">
        <v>581</v>
      </c>
    </row>
    <row r="10" spans="1:17" s="369" customFormat="1">
      <c r="B10" s="370" t="s">
        <v>686</v>
      </c>
      <c r="C10" s="727" t="s">
        <v>888</v>
      </c>
      <c r="D10" s="727"/>
      <c r="E10" s="727"/>
      <c r="F10" s="727"/>
      <c r="G10" s="727"/>
      <c r="H10" s="727"/>
      <c r="I10" s="727"/>
      <c r="J10" s="371" t="s">
        <v>583</v>
      </c>
      <c r="K10" s="371" t="s">
        <v>581</v>
      </c>
    </row>
    <row r="11" spans="1:17" s="369" customFormat="1">
      <c r="B11" s="370" t="s">
        <v>687</v>
      </c>
      <c r="C11" s="727" t="s">
        <v>889</v>
      </c>
      <c r="D11" s="727"/>
      <c r="E11" s="727"/>
      <c r="F11" s="727"/>
      <c r="G11" s="727"/>
      <c r="H11" s="727"/>
      <c r="I11" s="727"/>
      <c r="J11" s="371" t="s">
        <v>581</v>
      </c>
      <c r="K11" s="371" t="s">
        <v>581</v>
      </c>
    </row>
    <row r="12" spans="1:17" s="369" customFormat="1">
      <c r="B12" s="370" t="s">
        <v>688</v>
      </c>
      <c r="C12" s="727" t="s">
        <v>890</v>
      </c>
      <c r="D12" s="727"/>
      <c r="E12" s="727"/>
      <c r="F12" s="727"/>
      <c r="G12" s="727"/>
      <c r="H12" s="727"/>
      <c r="I12" s="727"/>
      <c r="J12" s="371" t="s">
        <v>581</v>
      </c>
      <c r="K12" s="371" t="s">
        <v>583</v>
      </c>
    </row>
    <row r="13" spans="1:17" ht="12.75" customHeight="1">
      <c r="B13" s="372"/>
      <c r="C13" s="372"/>
      <c r="D13" s="372"/>
      <c r="E13" s="372"/>
      <c r="F13" s="372"/>
      <c r="G13" s="372"/>
      <c r="H13" s="372"/>
      <c r="I13" s="372"/>
      <c r="J13" s="372"/>
      <c r="K13" s="372"/>
      <c r="Q13" s="373"/>
    </row>
    <row r="14" spans="1:17" s="225" customFormat="1" ht="31.5" customHeight="1">
      <c r="B14" s="744" t="s">
        <v>926</v>
      </c>
      <c r="C14" s="745"/>
      <c r="D14" s="745"/>
      <c r="E14" s="745"/>
      <c r="F14" s="745"/>
      <c r="G14" s="745"/>
      <c r="H14" s="745"/>
      <c r="I14" s="745"/>
      <c r="J14" s="745"/>
      <c r="K14" s="745"/>
    </row>
    <row r="15" spans="1:17" s="225" customFormat="1" ht="55.5" customHeight="1">
      <c r="B15" s="744" t="s">
        <v>927</v>
      </c>
      <c r="C15" s="745"/>
      <c r="D15" s="745"/>
      <c r="E15" s="745"/>
      <c r="F15" s="745"/>
      <c r="G15" s="745"/>
      <c r="H15" s="745"/>
      <c r="I15" s="745"/>
      <c r="J15" s="745"/>
      <c r="K15" s="745"/>
    </row>
    <row r="16" spans="1:17" ht="32.25" customHeight="1">
      <c r="B16" s="744" t="s">
        <v>928</v>
      </c>
      <c r="C16" s="744"/>
      <c r="D16" s="744"/>
      <c r="E16" s="744"/>
      <c r="F16" s="744"/>
      <c r="G16" s="744"/>
      <c r="H16" s="744"/>
      <c r="I16" s="744"/>
      <c r="J16" s="744"/>
      <c r="K16" s="744"/>
    </row>
    <row r="17" spans="1:11" ht="67.5" customHeight="1">
      <c r="B17" s="744" t="s">
        <v>929</v>
      </c>
      <c r="C17" s="745"/>
      <c r="D17" s="745"/>
      <c r="E17" s="745"/>
      <c r="F17" s="745"/>
      <c r="G17" s="745"/>
      <c r="H17" s="745"/>
      <c r="I17" s="745"/>
      <c r="J17" s="745"/>
      <c r="K17" s="745"/>
    </row>
    <row r="18" spans="1:11" ht="26.25" customHeight="1">
      <c r="B18" s="746" t="s">
        <v>930</v>
      </c>
      <c r="C18" s="747"/>
      <c r="D18" s="747"/>
      <c r="E18" s="747"/>
      <c r="F18" s="747"/>
      <c r="G18" s="747"/>
      <c r="H18" s="747"/>
      <c r="I18" s="747"/>
      <c r="J18" s="747"/>
      <c r="K18" s="747"/>
    </row>
    <row r="19" spans="1:11">
      <c r="C19" s="147"/>
      <c r="D19" s="147"/>
      <c r="E19" s="147"/>
      <c r="F19" s="147"/>
      <c r="G19" s="147"/>
      <c r="H19" s="147"/>
      <c r="I19" s="147"/>
      <c r="J19" s="147"/>
      <c r="K19" s="147"/>
    </row>
    <row r="20" spans="1:11">
      <c r="A20" s="27" t="s">
        <v>895</v>
      </c>
      <c r="B20" s="703"/>
      <c r="C20" s="704"/>
      <c r="D20" s="704"/>
      <c r="E20" s="704"/>
      <c r="F20" s="704"/>
      <c r="G20" s="704"/>
      <c r="H20" s="705"/>
      <c r="I20" s="361" t="s">
        <v>105</v>
      </c>
      <c r="J20" s="361" t="s">
        <v>106</v>
      </c>
      <c r="K20" s="361" t="s">
        <v>193</v>
      </c>
    </row>
    <row r="21" spans="1:11">
      <c r="A21" s="27"/>
      <c r="B21" s="374" t="s">
        <v>682</v>
      </c>
      <c r="C21" s="482" t="s">
        <v>107</v>
      </c>
      <c r="D21" s="482"/>
      <c r="E21" s="482"/>
      <c r="F21" s="482"/>
      <c r="G21" s="482"/>
      <c r="H21" s="483"/>
      <c r="I21" s="42">
        <v>283</v>
      </c>
      <c r="J21" s="42">
        <v>177</v>
      </c>
      <c r="K21" s="42">
        <f>J21+I21</f>
        <v>460</v>
      </c>
    </row>
    <row r="22" spans="1:11">
      <c r="A22" s="27"/>
      <c r="B22" s="374" t="s">
        <v>683</v>
      </c>
      <c r="C22" s="482" t="s">
        <v>108</v>
      </c>
      <c r="D22" s="482"/>
      <c r="E22" s="482"/>
      <c r="F22" s="482"/>
      <c r="G22" s="482"/>
      <c r="H22" s="483"/>
      <c r="I22" s="42">
        <v>33</v>
      </c>
      <c r="J22" s="42">
        <v>33</v>
      </c>
      <c r="K22" s="473">
        <f t="shared" ref="K22:K30" si="0">J22+I22</f>
        <v>66</v>
      </c>
    </row>
    <row r="23" spans="1:11">
      <c r="A23" s="27"/>
      <c r="B23" s="374" t="s">
        <v>684</v>
      </c>
      <c r="C23" s="482" t="s">
        <v>109</v>
      </c>
      <c r="D23" s="482"/>
      <c r="E23" s="482"/>
      <c r="F23" s="482"/>
      <c r="G23" s="482"/>
      <c r="H23" s="483"/>
      <c r="I23" s="42">
        <v>120</v>
      </c>
      <c r="J23" s="42">
        <v>92</v>
      </c>
      <c r="K23" s="473">
        <f t="shared" si="0"/>
        <v>212</v>
      </c>
    </row>
    <row r="24" spans="1:11">
      <c r="A24" s="27"/>
      <c r="B24" s="374" t="s">
        <v>685</v>
      </c>
      <c r="C24" s="482" t="s">
        <v>110</v>
      </c>
      <c r="D24" s="482"/>
      <c r="E24" s="482"/>
      <c r="F24" s="482"/>
      <c r="G24" s="482"/>
      <c r="H24" s="483"/>
      <c r="I24" s="42">
        <v>163</v>
      </c>
      <c r="J24" s="42">
        <v>85</v>
      </c>
      <c r="K24" s="473">
        <f t="shared" si="0"/>
        <v>248</v>
      </c>
    </row>
    <row r="25" spans="1:11" ht="14.25" customHeight="1">
      <c r="A25" s="27"/>
      <c r="B25" s="374" t="s">
        <v>686</v>
      </c>
      <c r="C25" s="482" t="s">
        <v>111</v>
      </c>
      <c r="D25" s="482"/>
      <c r="E25" s="482"/>
      <c r="F25" s="482"/>
      <c r="G25" s="482"/>
      <c r="H25" s="483"/>
      <c r="I25" s="42">
        <v>10</v>
      </c>
      <c r="J25" s="42">
        <v>1</v>
      </c>
      <c r="K25" s="473">
        <f t="shared" si="0"/>
        <v>11</v>
      </c>
    </row>
    <row r="26" spans="1:11" ht="12" customHeight="1">
      <c r="A26" s="27"/>
      <c r="B26" s="374" t="s">
        <v>687</v>
      </c>
      <c r="C26" s="732" t="s">
        <v>96</v>
      </c>
      <c r="D26" s="732"/>
      <c r="E26" s="732"/>
      <c r="F26" s="732"/>
      <c r="G26" s="732"/>
      <c r="H26" s="733"/>
      <c r="I26" s="42">
        <v>265</v>
      </c>
      <c r="J26" s="42">
        <v>62</v>
      </c>
      <c r="K26" s="473">
        <f t="shared" si="0"/>
        <v>327</v>
      </c>
    </row>
    <row r="27" spans="1:11" ht="26.25" customHeight="1">
      <c r="A27" s="27"/>
      <c r="B27" s="374" t="s">
        <v>688</v>
      </c>
      <c r="C27" s="482" t="s">
        <v>891</v>
      </c>
      <c r="D27" s="482"/>
      <c r="E27" s="482"/>
      <c r="F27" s="482"/>
      <c r="G27" s="482"/>
      <c r="H27" s="483"/>
      <c r="I27" s="42">
        <v>17</v>
      </c>
      <c r="J27" s="42">
        <v>104</v>
      </c>
      <c r="K27" s="473">
        <f t="shared" si="0"/>
        <v>121</v>
      </c>
    </row>
    <row r="28" spans="1:11">
      <c r="A28" s="27"/>
      <c r="B28" s="374" t="s">
        <v>689</v>
      </c>
      <c r="C28" s="482" t="s">
        <v>892</v>
      </c>
      <c r="D28" s="482"/>
      <c r="E28" s="482"/>
      <c r="F28" s="482"/>
      <c r="G28" s="482"/>
      <c r="H28" s="483"/>
      <c r="I28" s="42">
        <v>1</v>
      </c>
      <c r="J28" s="42">
        <v>9</v>
      </c>
      <c r="K28" s="473">
        <f t="shared" si="0"/>
        <v>10</v>
      </c>
    </row>
    <row r="29" spans="1:11" ht="25.5" customHeight="1">
      <c r="A29" s="27"/>
      <c r="B29" s="374" t="s">
        <v>841</v>
      </c>
      <c r="C29" s="482" t="s">
        <v>894</v>
      </c>
      <c r="D29" s="482"/>
      <c r="E29" s="482"/>
      <c r="F29" s="482"/>
      <c r="G29" s="482"/>
      <c r="H29" s="483"/>
      <c r="I29" s="42">
        <v>0</v>
      </c>
      <c r="J29" s="42">
        <v>2</v>
      </c>
      <c r="K29" s="473">
        <f t="shared" si="0"/>
        <v>2</v>
      </c>
    </row>
    <row r="30" spans="1:11" ht="25.5" customHeight="1">
      <c r="A30" s="27"/>
      <c r="B30" s="374" t="s">
        <v>842</v>
      </c>
      <c r="C30" s="733" t="s">
        <v>893</v>
      </c>
      <c r="D30" s="540"/>
      <c r="E30" s="540"/>
      <c r="F30" s="540"/>
      <c r="G30" s="540"/>
      <c r="H30" s="540"/>
      <c r="I30" s="473">
        <v>0</v>
      </c>
      <c r="J30" s="473">
        <v>0</v>
      </c>
      <c r="K30" s="473">
        <f t="shared" si="0"/>
        <v>0</v>
      </c>
    </row>
    <row r="31" spans="1:11" ht="10.5" customHeight="1"/>
    <row r="32" spans="1:11">
      <c r="A32" s="27" t="s">
        <v>896</v>
      </c>
      <c r="B32" s="590" t="s">
        <v>122</v>
      </c>
      <c r="C32" s="591"/>
      <c r="D32" s="591"/>
      <c r="E32" s="591"/>
      <c r="F32" s="591"/>
      <c r="G32" s="591"/>
      <c r="H32" s="591"/>
      <c r="I32" s="591"/>
      <c r="J32" s="591"/>
      <c r="K32" s="591"/>
    </row>
    <row r="33" spans="1:11" ht="54.75" customHeight="1">
      <c r="B33" s="479" t="s">
        <v>1100</v>
      </c>
      <c r="C33" s="479"/>
      <c r="D33" s="479"/>
      <c r="E33" s="479"/>
      <c r="F33" s="479"/>
      <c r="G33" s="479"/>
      <c r="H33" s="479"/>
      <c r="I33" s="479"/>
      <c r="J33" s="479"/>
      <c r="K33" s="479"/>
    </row>
    <row r="34" spans="1:11" ht="12.75" customHeight="1">
      <c r="B34" s="737" t="s">
        <v>931</v>
      </c>
      <c r="C34" s="737"/>
      <c r="D34" s="737"/>
      <c r="E34" s="737"/>
      <c r="F34" s="737"/>
      <c r="G34" s="737"/>
      <c r="H34" s="737"/>
      <c r="I34" s="737"/>
      <c r="J34" s="737"/>
      <c r="K34" s="737"/>
    </row>
    <row r="35" spans="1:11" ht="11.25" customHeight="1">
      <c r="B35" s="16"/>
      <c r="C35" s="16"/>
      <c r="D35" s="16"/>
      <c r="E35" s="16"/>
      <c r="F35" s="16"/>
      <c r="G35" s="16"/>
      <c r="H35" s="16"/>
      <c r="I35" s="16"/>
      <c r="J35" s="16"/>
      <c r="K35" s="16"/>
    </row>
    <row r="36" spans="1:11" s="360" customFormat="1">
      <c r="A36" s="363"/>
      <c r="B36" s="729" t="s">
        <v>1140</v>
      </c>
      <c r="C36" s="729"/>
      <c r="D36" s="729"/>
      <c r="E36" s="729"/>
      <c r="F36" s="729"/>
      <c r="G36" s="281">
        <f>J36/J37</f>
        <v>13.195906432748538</v>
      </c>
      <c r="H36" s="375" t="s">
        <v>135</v>
      </c>
      <c r="I36" s="376" t="s">
        <v>584</v>
      </c>
      <c r="J36" s="377">
        <v>4513</v>
      </c>
      <c r="K36" s="376" t="s">
        <v>585</v>
      </c>
    </row>
    <row r="37" spans="1:11" s="360" customFormat="1">
      <c r="I37" s="378" t="s">
        <v>586</v>
      </c>
      <c r="J37" s="377">
        <v>342</v>
      </c>
      <c r="K37" s="376" t="s">
        <v>136</v>
      </c>
    </row>
    <row r="38" spans="1:11" ht="16.5" customHeight="1">
      <c r="A38" s="363" t="s">
        <v>900</v>
      </c>
      <c r="B38" s="590" t="s">
        <v>112</v>
      </c>
      <c r="C38" s="591"/>
      <c r="D38" s="591"/>
      <c r="E38" s="591"/>
      <c r="F38" s="591"/>
      <c r="G38" s="591"/>
      <c r="H38" s="591"/>
      <c r="I38" s="591"/>
      <c r="J38" s="591"/>
      <c r="K38" s="591"/>
    </row>
    <row r="39" spans="1:11" ht="27" customHeight="1">
      <c r="A39" s="27"/>
      <c r="B39" s="479" t="s">
        <v>1101</v>
      </c>
      <c r="C39" s="479"/>
      <c r="D39" s="479"/>
      <c r="E39" s="479"/>
      <c r="F39" s="479"/>
      <c r="G39" s="479"/>
      <c r="H39" s="479"/>
      <c r="I39" s="479"/>
      <c r="J39" s="479"/>
      <c r="K39" s="479"/>
    </row>
    <row r="40" spans="1:11" ht="27" customHeight="1">
      <c r="A40" s="27"/>
      <c r="B40" s="491" t="s">
        <v>897</v>
      </c>
      <c r="C40" s="479"/>
      <c r="D40" s="479"/>
      <c r="E40" s="479"/>
      <c r="F40" s="479"/>
      <c r="G40" s="479"/>
      <c r="H40" s="479"/>
      <c r="I40" s="479"/>
      <c r="J40" s="479"/>
      <c r="K40" s="479"/>
    </row>
    <row r="41" spans="1:11" ht="111.75" customHeight="1">
      <c r="A41" s="27"/>
      <c r="B41" s="736" t="s">
        <v>898</v>
      </c>
      <c r="C41" s="479"/>
      <c r="D41" s="479"/>
      <c r="E41" s="479"/>
      <c r="F41" s="479"/>
      <c r="G41" s="479"/>
      <c r="H41" s="479"/>
      <c r="I41" s="479"/>
      <c r="J41" s="479"/>
      <c r="K41" s="479"/>
    </row>
    <row r="42" spans="1:11" ht="90" customHeight="1">
      <c r="A42" s="27"/>
      <c r="B42" s="736" t="s">
        <v>899</v>
      </c>
      <c r="C42" s="479"/>
      <c r="D42" s="479"/>
      <c r="E42" s="479"/>
      <c r="F42" s="479"/>
      <c r="G42" s="479"/>
      <c r="H42" s="479"/>
      <c r="I42" s="479"/>
      <c r="J42" s="479"/>
      <c r="K42" s="479"/>
    </row>
    <row r="43" spans="1:11" ht="54" customHeight="1">
      <c r="A43" s="27"/>
      <c r="B43" s="479" t="s">
        <v>1138</v>
      </c>
      <c r="C43" s="479"/>
      <c r="D43" s="479"/>
      <c r="E43" s="479"/>
      <c r="F43" s="479"/>
      <c r="G43" s="479"/>
      <c r="H43" s="479"/>
      <c r="I43" s="479"/>
      <c r="J43" s="479"/>
      <c r="K43" s="479"/>
    </row>
    <row r="44" spans="1:11">
      <c r="A44" s="27"/>
      <c r="B44" s="379"/>
      <c r="C44" s="379"/>
      <c r="D44" s="379"/>
      <c r="E44" s="379"/>
      <c r="F44" s="379"/>
      <c r="G44" s="379"/>
      <c r="H44" s="379"/>
      <c r="I44" s="379"/>
      <c r="J44" s="379"/>
      <c r="K44" s="379"/>
    </row>
    <row r="45" spans="1:11">
      <c r="A45" s="27"/>
      <c r="B45" s="730" t="s">
        <v>307</v>
      </c>
      <c r="C45" s="731"/>
      <c r="D45" s="731"/>
      <c r="E45" s="731"/>
      <c r="F45" s="731"/>
      <c r="G45" s="731"/>
      <c r="H45" s="731"/>
      <c r="I45" s="731"/>
      <c r="J45" s="731"/>
      <c r="K45" s="731"/>
    </row>
    <row r="46" spans="1:11"/>
    <row r="47" spans="1:11">
      <c r="A47" s="27"/>
      <c r="B47" s="728" t="s">
        <v>308</v>
      </c>
      <c r="C47" s="728"/>
      <c r="D47" s="728"/>
      <c r="E47" s="728"/>
      <c r="F47" s="728"/>
      <c r="G47" s="728"/>
      <c r="H47" s="728"/>
      <c r="I47" s="728"/>
      <c r="J47" s="728"/>
      <c r="K47" s="728"/>
    </row>
    <row r="48" spans="1:11" ht="12.75" customHeight="1">
      <c r="A48" s="27"/>
      <c r="B48" s="734"/>
      <c r="C48" s="735"/>
      <c r="D48" s="380" t="s">
        <v>114</v>
      </c>
      <c r="E48" s="380" t="s">
        <v>115</v>
      </c>
      <c r="F48" s="380" t="s">
        <v>116</v>
      </c>
      <c r="G48" s="380" t="s">
        <v>117</v>
      </c>
      <c r="H48" s="380" t="s">
        <v>118</v>
      </c>
      <c r="I48" s="380" t="s">
        <v>119</v>
      </c>
      <c r="J48" s="380" t="s">
        <v>120</v>
      </c>
      <c r="K48" s="380" t="s">
        <v>193</v>
      </c>
    </row>
    <row r="49" spans="1:11" ht="26.25" customHeight="1">
      <c r="A49" s="27"/>
      <c r="B49" s="738" t="s">
        <v>113</v>
      </c>
      <c r="C49" s="739"/>
      <c r="D49" s="42">
        <v>81</v>
      </c>
      <c r="E49" s="42">
        <v>503</v>
      </c>
      <c r="F49" s="42">
        <v>226</v>
      </c>
      <c r="G49" s="42">
        <v>62</v>
      </c>
      <c r="H49" s="42">
        <v>48</v>
      </c>
      <c r="I49" s="42">
        <v>25</v>
      </c>
      <c r="J49" s="42">
        <v>0</v>
      </c>
      <c r="K49" s="42">
        <f>SUM(D49:J49)</f>
        <v>945</v>
      </c>
    </row>
    <row r="50" spans="1:11">
      <c r="B50" s="740"/>
      <c r="C50" s="740"/>
    </row>
    <row r="51" spans="1:11" ht="12.75" customHeight="1">
      <c r="A51" s="27"/>
      <c r="B51" s="734"/>
      <c r="C51" s="735"/>
      <c r="D51" s="380" t="s">
        <v>114</v>
      </c>
      <c r="E51" s="380" t="s">
        <v>115</v>
      </c>
      <c r="F51" s="380" t="s">
        <v>116</v>
      </c>
      <c r="G51" s="380" t="s">
        <v>117</v>
      </c>
      <c r="H51" s="380" t="s">
        <v>118</v>
      </c>
      <c r="I51" s="380" t="s">
        <v>119</v>
      </c>
      <c r="J51" s="380" t="s">
        <v>120</v>
      </c>
      <c r="K51" s="380" t="s">
        <v>193</v>
      </c>
    </row>
    <row r="52" spans="1:11" ht="26.25" customHeight="1">
      <c r="A52" s="27"/>
      <c r="B52" s="734" t="s">
        <v>121</v>
      </c>
      <c r="C52" s="735"/>
      <c r="D52" s="42"/>
      <c r="E52" s="42"/>
      <c r="F52" s="42"/>
      <c r="G52" s="42"/>
      <c r="H52" s="42"/>
      <c r="I52" s="42"/>
      <c r="J52" s="42"/>
      <c r="K52" s="42">
        <f>SUM(D52:J52)</f>
        <v>0</v>
      </c>
    </row>
    <row r="53" spans="1:11"/>
    <row r="54" spans="1:11"/>
  </sheetData>
  <mergeCells count="43">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 ref="B34:K34"/>
    <mergeCell ref="B41:K41"/>
    <mergeCell ref="B49:C49"/>
    <mergeCell ref="B48:C48"/>
    <mergeCell ref="B50:C50"/>
    <mergeCell ref="B52:C52"/>
    <mergeCell ref="B51:C51"/>
    <mergeCell ref="B43:K43"/>
    <mergeCell ref="B42:K42"/>
    <mergeCell ref="B39:K39"/>
    <mergeCell ref="B40:K40"/>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s>
  <phoneticPr fontId="0" type="noConversion"/>
  <pageMargins left="0.75" right="0.75" top="1" bottom="1" header="0.5" footer="0.5"/>
  <pageSetup scale="75" orientation="portrait" r:id="rId1"/>
  <headerFooter alignWithMargins="0">
    <oddHeader>&amp;LCommon Data Set 2021-2022</oddHeader>
    <oddFooter>&amp;LCDS-I&amp;C
&amp;RPage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Normal="100" workbookViewId="0">
      <selection sqref="A1:F1"/>
    </sheetView>
  </sheetViews>
  <sheetFormatPr defaultColWidth="0" defaultRowHeight="12.75" zeroHeight="1"/>
  <cols>
    <col min="1" max="1" width="3.85546875" style="4" customWidth="1"/>
    <col min="2" max="2" width="42" style="3" customWidth="1"/>
    <col min="3" max="3" width="20.140625" style="3" customWidth="1"/>
    <col min="4" max="5" width="15.42578125" style="3" customWidth="1"/>
    <col min="6" max="6" width="19.85546875" style="3" bestFit="1" customWidth="1"/>
    <col min="7" max="7" width="0.85546875" style="3" customWidth="1"/>
    <col min="8" max="16384" width="0" style="3" hidden="1"/>
  </cols>
  <sheetData>
    <row r="1" spans="1:6" ht="18">
      <c r="A1" s="751" t="s">
        <v>901</v>
      </c>
      <c r="B1" s="751"/>
      <c r="C1" s="751"/>
      <c r="D1" s="751"/>
      <c r="E1" s="751"/>
      <c r="F1" s="751"/>
    </row>
    <row r="2" spans="1:6"/>
    <row r="3" spans="1:6">
      <c r="A3" s="275" t="s">
        <v>398</v>
      </c>
      <c r="B3" s="363" t="s">
        <v>1102</v>
      </c>
    </row>
    <row r="4" spans="1:6" s="360" customFormat="1" ht="72" customHeight="1">
      <c r="A4" s="268"/>
      <c r="B4" s="673" t="s">
        <v>327</v>
      </c>
      <c r="C4" s="673"/>
      <c r="D4" s="673"/>
      <c r="E4" s="673"/>
      <c r="F4" s="673"/>
    </row>
    <row r="5" spans="1:6" ht="39" customHeight="1" thickBot="1">
      <c r="A5" s="275"/>
      <c r="B5" s="201" t="s">
        <v>399</v>
      </c>
      <c r="C5" s="201" t="s">
        <v>400</v>
      </c>
      <c r="D5" s="201" t="s">
        <v>161</v>
      </c>
      <c r="E5" s="201" t="s">
        <v>401</v>
      </c>
      <c r="F5" s="412" t="s">
        <v>1139</v>
      </c>
    </row>
    <row r="6" spans="1:6" ht="13.5" thickBot="1">
      <c r="A6" s="275"/>
      <c r="B6" s="381" t="s">
        <v>402</v>
      </c>
      <c r="C6" s="382"/>
      <c r="D6" s="382"/>
      <c r="E6" s="468"/>
      <c r="F6" s="383" t="s">
        <v>932</v>
      </c>
    </row>
    <row r="7" spans="1:6" ht="13.5" thickBot="1">
      <c r="A7" s="275"/>
      <c r="B7" s="384" t="s">
        <v>632</v>
      </c>
      <c r="C7" s="385"/>
      <c r="D7" s="385"/>
      <c r="E7" s="469"/>
      <c r="F7" s="386" t="s">
        <v>933</v>
      </c>
    </row>
    <row r="8" spans="1:6" ht="13.5" thickBot="1">
      <c r="A8" s="275"/>
      <c r="B8" s="387" t="s">
        <v>403</v>
      </c>
      <c r="C8" s="385"/>
      <c r="D8" s="385"/>
      <c r="E8" s="469"/>
      <c r="F8" s="386" t="s">
        <v>934</v>
      </c>
    </row>
    <row r="9" spans="1:6" ht="13.5" thickBot="1">
      <c r="A9" s="275"/>
      <c r="B9" s="384" t="s">
        <v>633</v>
      </c>
      <c r="C9" s="388"/>
      <c r="D9" s="388"/>
      <c r="E9" s="391"/>
      <c r="F9" s="389" t="s">
        <v>935</v>
      </c>
    </row>
    <row r="10" spans="1:6" ht="13.5" thickBot="1">
      <c r="A10" s="275"/>
      <c r="B10" s="390" t="s">
        <v>506</v>
      </c>
      <c r="C10" s="388"/>
      <c r="D10" s="388"/>
      <c r="E10" s="391">
        <v>9</v>
      </c>
      <c r="F10" s="389" t="s">
        <v>936</v>
      </c>
    </row>
    <row r="11" spans="1:6" ht="13.5" thickBot="1">
      <c r="A11" s="275"/>
      <c r="B11" s="390" t="s">
        <v>461</v>
      </c>
      <c r="C11" s="388"/>
      <c r="D11" s="388"/>
      <c r="E11" s="391"/>
      <c r="F11" s="391">
        <v>10</v>
      </c>
    </row>
    <row r="12" spans="1:6" ht="13.5" thickBot="1">
      <c r="A12" s="275"/>
      <c r="B12" s="390" t="s">
        <v>406</v>
      </c>
      <c r="C12" s="388"/>
      <c r="D12" s="388"/>
      <c r="E12" s="391">
        <v>8</v>
      </c>
      <c r="F12" s="391">
        <v>11</v>
      </c>
    </row>
    <row r="13" spans="1:6" ht="13.5" thickBot="1">
      <c r="A13" s="275"/>
      <c r="B13" s="390" t="s">
        <v>462</v>
      </c>
      <c r="C13" s="388"/>
      <c r="D13" s="388"/>
      <c r="E13" s="391"/>
      <c r="F13" s="391">
        <v>12</v>
      </c>
    </row>
    <row r="14" spans="1:6" ht="13.5" thickBot="1">
      <c r="A14" s="275"/>
      <c r="B14" s="390" t="s">
        <v>407</v>
      </c>
      <c r="C14" s="388"/>
      <c r="D14" s="388"/>
      <c r="E14" s="391"/>
      <c r="F14" s="391">
        <v>13</v>
      </c>
    </row>
    <row r="15" spans="1:6" ht="13.5" thickBot="1">
      <c r="A15" s="275"/>
      <c r="B15" s="390" t="s">
        <v>463</v>
      </c>
      <c r="C15" s="388"/>
      <c r="D15" s="388"/>
      <c r="E15" s="391">
        <v>3</v>
      </c>
      <c r="F15" s="391">
        <v>14</v>
      </c>
    </row>
    <row r="16" spans="1:6" ht="13.5" thickBot="1">
      <c r="A16" s="275"/>
      <c r="B16" s="390" t="s">
        <v>464</v>
      </c>
      <c r="C16" s="388"/>
      <c r="D16" s="388"/>
      <c r="E16" s="391"/>
      <c r="F16" s="391">
        <v>15</v>
      </c>
    </row>
    <row r="17" spans="1:6" ht="13.5" thickBot="1">
      <c r="A17" s="275"/>
      <c r="B17" s="384" t="s">
        <v>634</v>
      </c>
      <c r="C17" s="388"/>
      <c r="D17" s="388"/>
      <c r="E17" s="391">
        <v>2</v>
      </c>
      <c r="F17" s="391">
        <v>16</v>
      </c>
    </row>
    <row r="18" spans="1:6" ht="13.5" thickBot="1">
      <c r="A18" s="275"/>
      <c r="B18" s="390" t="s">
        <v>465</v>
      </c>
      <c r="C18" s="388"/>
      <c r="D18" s="388"/>
      <c r="E18" s="391"/>
      <c r="F18" s="391">
        <v>19</v>
      </c>
    </row>
    <row r="19" spans="1:6" ht="13.5" thickBot="1">
      <c r="A19" s="275"/>
      <c r="B19" s="390" t="s">
        <v>595</v>
      </c>
      <c r="C19" s="388"/>
      <c r="D19" s="388"/>
      <c r="E19" s="391"/>
      <c r="F19" s="391">
        <v>22</v>
      </c>
    </row>
    <row r="20" spans="1:6" ht="13.5" thickBot="1">
      <c r="A20" s="275"/>
      <c r="B20" s="390" t="s">
        <v>605</v>
      </c>
      <c r="C20" s="388"/>
      <c r="D20" s="388"/>
      <c r="E20" s="391">
        <v>4</v>
      </c>
      <c r="F20" s="391">
        <v>23</v>
      </c>
    </row>
    <row r="21" spans="1:6" ht="13.5" thickBot="1">
      <c r="A21" s="275"/>
      <c r="B21" s="390" t="s">
        <v>596</v>
      </c>
      <c r="C21" s="388"/>
      <c r="D21" s="388"/>
      <c r="E21" s="391"/>
      <c r="F21" s="391">
        <v>24</v>
      </c>
    </row>
    <row r="22" spans="1:6" ht="13.5" thickBot="1">
      <c r="A22" s="275"/>
      <c r="B22" s="390" t="s">
        <v>597</v>
      </c>
      <c r="C22" s="388"/>
      <c r="D22" s="388"/>
      <c r="E22" s="391"/>
      <c r="F22" s="391">
        <v>25</v>
      </c>
    </row>
    <row r="23" spans="1:6" ht="13.5" thickBot="1">
      <c r="A23" s="275"/>
      <c r="B23" s="390" t="s">
        <v>404</v>
      </c>
      <c r="C23" s="388"/>
      <c r="D23" s="388"/>
      <c r="E23" s="391">
        <v>16</v>
      </c>
      <c r="F23" s="391">
        <v>26</v>
      </c>
    </row>
    <row r="24" spans="1:6" ht="13.5" thickBot="1">
      <c r="A24" s="275"/>
      <c r="B24" s="390" t="s">
        <v>98</v>
      </c>
      <c r="C24" s="388"/>
      <c r="D24" s="388"/>
      <c r="E24" s="391">
        <v>1</v>
      </c>
      <c r="F24" s="391">
        <v>27</v>
      </c>
    </row>
    <row r="25" spans="1:6" ht="13.5" thickBot="1">
      <c r="A25" s="275"/>
      <c r="B25" s="390" t="s">
        <v>99</v>
      </c>
      <c r="C25" s="388"/>
      <c r="D25" s="388"/>
      <c r="E25" s="391"/>
      <c r="F25" s="391" t="s">
        <v>100</v>
      </c>
    </row>
    <row r="26" spans="1:6" ht="13.5" thickBot="1">
      <c r="A26" s="275"/>
      <c r="B26" s="390" t="s">
        <v>408</v>
      </c>
      <c r="C26" s="388"/>
      <c r="D26" s="388"/>
      <c r="E26" s="391">
        <v>3</v>
      </c>
      <c r="F26" s="391">
        <v>30</v>
      </c>
    </row>
    <row r="27" spans="1:6" ht="13.5" thickBot="1">
      <c r="A27" s="275"/>
      <c r="B27" s="390" t="s">
        <v>254</v>
      </c>
      <c r="C27" s="388"/>
      <c r="D27" s="388"/>
      <c r="E27" s="391"/>
      <c r="F27" s="391">
        <v>31</v>
      </c>
    </row>
    <row r="28" spans="1:6" ht="13.5" thickBot="1">
      <c r="A28" s="275"/>
      <c r="B28" s="390" t="s">
        <v>466</v>
      </c>
      <c r="C28" s="388"/>
      <c r="D28" s="388"/>
      <c r="E28" s="391">
        <v>1</v>
      </c>
      <c r="F28" s="391">
        <v>38</v>
      </c>
    </row>
    <row r="29" spans="1:6" ht="13.5" thickBot="1">
      <c r="A29" s="275"/>
      <c r="B29" s="390" t="s">
        <v>467</v>
      </c>
      <c r="C29" s="388"/>
      <c r="D29" s="388"/>
      <c r="E29" s="391"/>
      <c r="F29" s="391">
        <v>39</v>
      </c>
    </row>
    <row r="30" spans="1:6" ht="13.5" thickBot="1">
      <c r="A30" s="275"/>
      <c r="B30" s="390" t="s">
        <v>255</v>
      </c>
      <c r="C30" s="388"/>
      <c r="D30" s="388"/>
      <c r="E30" s="391">
        <v>2</v>
      </c>
      <c r="F30" s="391">
        <v>40</v>
      </c>
    </row>
    <row r="31" spans="1:6" ht="13.5" thickBot="1">
      <c r="A31" s="275"/>
      <c r="B31" s="390" t="s">
        <v>468</v>
      </c>
      <c r="C31" s="388"/>
      <c r="D31" s="388"/>
      <c r="E31" s="391"/>
      <c r="F31" s="391">
        <v>41</v>
      </c>
    </row>
    <row r="32" spans="1:6" ht="13.5" thickBot="1">
      <c r="A32" s="275"/>
      <c r="B32" s="390" t="s">
        <v>256</v>
      </c>
      <c r="C32" s="388"/>
      <c r="D32" s="388"/>
      <c r="E32" s="391">
        <v>14</v>
      </c>
      <c r="F32" s="391">
        <v>42</v>
      </c>
    </row>
    <row r="33" spans="1:6" ht="26.25" thickBot="1">
      <c r="A33" s="275"/>
      <c r="B33" s="392" t="s">
        <v>101</v>
      </c>
      <c r="C33" s="388"/>
      <c r="D33" s="388"/>
      <c r="E33" s="391"/>
      <c r="F33" s="391">
        <v>43</v>
      </c>
    </row>
    <row r="34" spans="1:6" ht="13.5" thickBot="1">
      <c r="A34" s="275"/>
      <c r="B34" s="390" t="s">
        <v>469</v>
      </c>
      <c r="C34" s="388"/>
      <c r="D34" s="388"/>
      <c r="E34" s="391">
        <v>2</v>
      </c>
      <c r="F34" s="391">
        <v>44</v>
      </c>
    </row>
    <row r="35" spans="1:6" ht="13.5" thickBot="1">
      <c r="A35" s="275"/>
      <c r="B35" s="390" t="s">
        <v>470</v>
      </c>
      <c r="C35" s="388"/>
      <c r="D35" s="388"/>
      <c r="E35" s="391">
        <v>14</v>
      </c>
      <c r="F35" s="391">
        <v>45</v>
      </c>
    </row>
    <row r="36" spans="1:6" ht="13.5" thickBot="1">
      <c r="A36" s="275"/>
      <c r="B36" s="390" t="s">
        <v>471</v>
      </c>
      <c r="C36" s="388"/>
      <c r="D36" s="388"/>
      <c r="E36" s="391"/>
      <c r="F36" s="391">
        <v>46</v>
      </c>
    </row>
    <row r="37" spans="1:6" ht="13.5" thickBot="1">
      <c r="A37" s="275"/>
      <c r="B37" s="390" t="s">
        <v>472</v>
      </c>
      <c r="C37" s="388"/>
      <c r="D37" s="388"/>
      <c r="E37" s="391"/>
      <c r="F37" s="391">
        <v>47</v>
      </c>
    </row>
    <row r="38" spans="1:6" ht="13.5" thickBot="1">
      <c r="A38" s="275"/>
      <c r="B38" s="390" t="s">
        <v>473</v>
      </c>
      <c r="C38" s="388"/>
      <c r="D38" s="388"/>
      <c r="E38" s="391"/>
      <c r="F38" s="391">
        <v>48</v>
      </c>
    </row>
    <row r="39" spans="1:6" ht="13.5" thickBot="1">
      <c r="A39" s="275"/>
      <c r="B39" s="390" t="s">
        <v>474</v>
      </c>
      <c r="C39" s="388"/>
      <c r="D39" s="388"/>
      <c r="E39" s="391"/>
      <c r="F39" s="391">
        <v>49</v>
      </c>
    </row>
    <row r="40" spans="1:6" ht="13.5" thickBot="1">
      <c r="A40" s="275"/>
      <c r="B40" s="390" t="s">
        <v>257</v>
      </c>
      <c r="C40" s="388"/>
      <c r="D40" s="388"/>
      <c r="E40" s="391">
        <v>4</v>
      </c>
      <c r="F40" s="391">
        <v>50</v>
      </c>
    </row>
    <row r="41" spans="1:6" ht="13.5" thickBot="1">
      <c r="A41" s="275"/>
      <c r="B41" s="390" t="s">
        <v>635</v>
      </c>
      <c r="C41" s="388"/>
      <c r="D41" s="388"/>
      <c r="E41" s="391"/>
      <c r="F41" s="391">
        <v>51</v>
      </c>
    </row>
    <row r="42" spans="1:6" ht="13.5" thickBot="1">
      <c r="A42" s="275"/>
      <c r="B42" s="390" t="s">
        <v>405</v>
      </c>
      <c r="C42" s="388"/>
      <c r="D42" s="388"/>
      <c r="E42" s="391">
        <v>13</v>
      </c>
      <c r="F42" s="391">
        <v>52</v>
      </c>
    </row>
    <row r="43" spans="1:6" ht="13.5" thickBot="1">
      <c r="A43" s="275"/>
      <c r="B43" s="390" t="s">
        <v>610</v>
      </c>
      <c r="C43" s="388"/>
      <c r="D43" s="388"/>
      <c r="E43" s="391">
        <v>4</v>
      </c>
      <c r="F43" s="391">
        <v>54</v>
      </c>
    </row>
    <row r="44" spans="1:6">
      <c r="A44" s="275"/>
      <c r="B44" s="393" t="s">
        <v>258</v>
      </c>
      <c r="C44" s="394"/>
      <c r="D44" s="394"/>
      <c r="E44" s="394"/>
      <c r="F44" s="395"/>
    </row>
    <row r="45" spans="1:6">
      <c r="A45" s="275"/>
      <c r="B45" s="256" t="s">
        <v>560</v>
      </c>
      <c r="C45" s="396">
        <f>SUM(C6:C44)</f>
        <v>0</v>
      </c>
      <c r="D45" s="396">
        <f>SUM(D6:D44)</f>
        <v>0</v>
      </c>
      <c r="E45" s="396">
        <f>SUM(E6:E44)/100</f>
        <v>1</v>
      </c>
      <c r="F45" s="137"/>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2021-2022</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GridLines="0" showRowColHeaders="0" showRuler="0" zoomScaleNormal="100" workbookViewId="0">
      <selection activeCell="A4" sqref="A4"/>
    </sheetView>
  </sheetViews>
  <sheetFormatPr defaultColWidth="0" defaultRowHeight="12.75" zeroHeight="1"/>
  <cols>
    <col min="1" max="1" width="88.85546875" style="409" customWidth="1"/>
    <col min="2" max="2" width="0.85546875" style="398" customWidth="1"/>
    <col min="3" max="16384" width="0" style="398" hidden="1"/>
  </cols>
  <sheetData>
    <row r="1" spans="1:1" ht="18">
      <c r="A1" s="397" t="s">
        <v>317</v>
      </c>
    </row>
    <row r="2" spans="1:1">
      <c r="A2" s="399" t="s">
        <v>937</v>
      </c>
    </row>
    <row r="3" spans="1:1">
      <c r="A3" s="400"/>
    </row>
    <row r="4" spans="1:1" ht="24">
      <c r="A4" s="399" t="s">
        <v>938</v>
      </c>
    </row>
    <row r="5" spans="1:1">
      <c r="A5" s="400"/>
    </row>
    <row r="6" spans="1:1" ht="24">
      <c r="A6" s="401" t="s">
        <v>939</v>
      </c>
    </row>
    <row r="7" spans="1:1" ht="24">
      <c r="A7" s="401" t="s">
        <v>940</v>
      </c>
    </row>
    <row r="8" spans="1:1">
      <c r="A8" s="401" t="s">
        <v>941</v>
      </c>
    </row>
    <row r="9" spans="1:1">
      <c r="A9" s="401"/>
    </row>
    <row r="10" spans="1:1" ht="24">
      <c r="A10" s="401" t="s">
        <v>942</v>
      </c>
    </row>
    <row r="11" spans="1:1" ht="24">
      <c r="A11" s="401" t="s">
        <v>943</v>
      </c>
    </row>
    <row r="12" spans="1:1" ht="36">
      <c r="A12" s="401" t="s">
        <v>944</v>
      </c>
    </row>
    <row r="13" spans="1:1" ht="36">
      <c r="A13" s="401" t="s">
        <v>945</v>
      </c>
    </row>
    <row r="14" spans="1:1" ht="36">
      <c r="A14" s="401" t="s">
        <v>946</v>
      </c>
    </row>
    <row r="15" spans="1:1" ht="24">
      <c r="A15" s="401" t="s">
        <v>947</v>
      </c>
    </row>
    <row r="16" spans="1:1" ht="72">
      <c r="A16" s="401" t="s">
        <v>948</v>
      </c>
    </row>
    <row r="17" spans="1:1">
      <c r="A17" s="401" t="s">
        <v>949</v>
      </c>
    </row>
    <row r="18" spans="1:1">
      <c r="A18" s="401" t="s">
        <v>950</v>
      </c>
    </row>
    <row r="19" spans="1:1" ht="24">
      <c r="A19" s="401" t="s">
        <v>951</v>
      </c>
    </row>
    <row r="20" spans="1:1">
      <c r="A20" s="401" t="s">
        <v>952</v>
      </c>
    </row>
    <row r="21" spans="1:1" ht="24">
      <c r="A21" s="402" t="s">
        <v>953</v>
      </c>
    </row>
    <row r="22" spans="1:1">
      <c r="A22" s="403"/>
    </row>
    <row r="23" spans="1:1" ht="48">
      <c r="A23" s="401" t="s">
        <v>954</v>
      </c>
    </row>
    <row r="24" spans="1:1">
      <c r="A24" s="401" t="s">
        <v>955</v>
      </c>
    </row>
    <row r="25" spans="1:1">
      <c r="A25" s="401" t="s">
        <v>956</v>
      </c>
    </row>
    <row r="26" spans="1:1" ht="24">
      <c r="A26" s="401" t="s">
        <v>957</v>
      </c>
    </row>
    <row r="27" spans="1:1" ht="24">
      <c r="A27" s="401" t="s">
        <v>958</v>
      </c>
    </row>
    <row r="28" spans="1:1" ht="24">
      <c r="A28" s="401" t="s">
        <v>959</v>
      </c>
    </row>
    <row r="29" spans="1:1" ht="24">
      <c r="A29" s="401" t="s">
        <v>960</v>
      </c>
    </row>
    <row r="30" spans="1:1" ht="24">
      <c r="A30" s="401" t="s">
        <v>961</v>
      </c>
    </row>
    <row r="31" spans="1:1" ht="24">
      <c r="A31" s="401" t="s">
        <v>962</v>
      </c>
    </row>
    <row r="32" spans="1:1" ht="36">
      <c r="A32" s="401" t="s">
        <v>963</v>
      </c>
    </row>
    <row r="33" spans="1:1" ht="24">
      <c r="A33" s="401" t="s">
        <v>964</v>
      </c>
    </row>
    <row r="34" spans="1:1" ht="24">
      <c r="A34" s="401" t="s">
        <v>965</v>
      </c>
    </row>
    <row r="35" spans="1:1" ht="24">
      <c r="A35" s="401" t="s">
        <v>966</v>
      </c>
    </row>
    <row r="36" spans="1:1" ht="24">
      <c r="A36" s="401" t="s">
        <v>967</v>
      </c>
    </row>
    <row r="37" spans="1:1" ht="24">
      <c r="A37" s="401" t="s">
        <v>968</v>
      </c>
    </row>
    <row r="38" spans="1:1" ht="36">
      <c r="A38" s="401" t="s">
        <v>969</v>
      </c>
    </row>
    <row r="39" spans="1:1" ht="24">
      <c r="A39" s="401" t="s">
        <v>970</v>
      </c>
    </row>
    <row r="40" spans="1:1" ht="24">
      <c r="A40" s="401" t="s">
        <v>971</v>
      </c>
    </row>
    <row r="41" spans="1:1" ht="24">
      <c r="A41" s="401" t="s">
        <v>972</v>
      </c>
    </row>
    <row r="42" spans="1:1" ht="36">
      <c r="A42" s="401" t="s">
        <v>973</v>
      </c>
    </row>
    <row r="43" spans="1:1" ht="48">
      <c r="A43" s="401" t="s">
        <v>974</v>
      </c>
    </row>
    <row r="44" spans="1:1">
      <c r="A44" s="401" t="s">
        <v>975</v>
      </c>
    </row>
    <row r="45" spans="1:1" ht="24">
      <c r="A45" s="401" t="s">
        <v>976</v>
      </c>
    </row>
    <row r="46" spans="1:1" ht="48">
      <c r="A46" s="402" t="s">
        <v>977</v>
      </c>
    </row>
    <row r="47" spans="1:1" ht="84">
      <c r="A47" s="402" t="s">
        <v>978</v>
      </c>
    </row>
    <row r="48" spans="1:1" ht="24">
      <c r="A48" s="402" t="s">
        <v>979</v>
      </c>
    </row>
    <row r="49" spans="1:1">
      <c r="A49" s="401" t="s">
        <v>980</v>
      </c>
    </row>
    <row r="50" spans="1:1" ht="24">
      <c r="A50" s="401" t="s">
        <v>981</v>
      </c>
    </row>
    <row r="51" spans="1:1" ht="36">
      <c r="A51" s="401" t="s">
        <v>982</v>
      </c>
    </row>
    <row r="52" spans="1:1" ht="24">
      <c r="A52" s="401" t="s">
        <v>983</v>
      </c>
    </row>
    <row r="53" spans="1:1" ht="60">
      <c r="A53" s="401" t="s">
        <v>984</v>
      </c>
    </row>
    <row r="54" spans="1:1" ht="24">
      <c r="A54" s="401" t="s">
        <v>985</v>
      </c>
    </row>
    <row r="55" spans="1:1" ht="36">
      <c r="A55" s="401" t="s">
        <v>986</v>
      </c>
    </row>
    <row r="56" spans="1:1" ht="36">
      <c r="A56" s="401" t="s">
        <v>987</v>
      </c>
    </row>
    <row r="57" spans="1:1" ht="36">
      <c r="A57" s="401" t="s">
        <v>988</v>
      </c>
    </row>
    <row r="58" spans="1:1" ht="36">
      <c r="A58" s="401" t="s">
        <v>989</v>
      </c>
    </row>
    <row r="59" spans="1:1" ht="36">
      <c r="A59" s="401" t="s">
        <v>990</v>
      </c>
    </row>
    <row r="60" spans="1:1" ht="24">
      <c r="A60" s="401" t="s">
        <v>991</v>
      </c>
    </row>
    <row r="61" spans="1:1">
      <c r="A61" s="401" t="s">
        <v>992</v>
      </c>
    </row>
    <row r="62" spans="1:1" ht="24">
      <c r="A62" s="401" t="s">
        <v>993</v>
      </c>
    </row>
    <row r="63" spans="1:1" ht="24">
      <c r="A63" s="401" t="s">
        <v>994</v>
      </c>
    </row>
    <row r="64" spans="1:1" ht="24">
      <c r="A64" s="401" t="s">
        <v>995</v>
      </c>
    </row>
    <row r="65" spans="1:1" ht="48">
      <c r="A65" s="401" t="s">
        <v>996</v>
      </c>
    </row>
    <row r="66" spans="1:1">
      <c r="A66" s="401" t="s">
        <v>997</v>
      </c>
    </row>
    <row r="67" spans="1:1">
      <c r="A67" s="401" t="s">
        <v>998</v>
      </c>
    </row>
    <row r="68" spans="1:1" ht="36">
      <c r="A68" s="401" t="s">
        <v>999</v>
      </c>
    </row>
    <row r="69" spans="1:1" ht="24">
      <c r="A69" s="401" t="s">
        <v>1000</v>
      </c>
    </row>
    <row r="70" spans="1:1" ht="24">
      <c r="A70" s="401" t="s">
        <v>1001</v>
      </c>
    </row>
    <row r="71" spans="1:1" ht="24">
      <c r="A71" s="401" t="s">
        <v>1002</v>
      </c>
    </row>
    <row r="72" spans="1:1" ht="24">
      <c r="A72" s="401" t="s">
        <v>1003</v>
      </c>
    </row>
    <row r="73" spans="1:1">
      <c r="A73" s="401" t="s">
        <v>1004</v>
      </c>
    </row>
    <row r="74" spans="1:1" ht="24">
      <c r="A74" s="401" t="s">
        <v>1005</v>
      </c>
    </row>
    <row r="75" spans="1:1" ht="24">
      <c r="A75" s="401" t="s">
        <v>1006</v>
      </c>
    </row>
    <row r="76" spans="1:1" ht="24">
      <c r="A76" s="401" t="s">
        <v>1007</v>
      </c>
    </row>
    <row r="77" spans="1:1">
      <c r="A77" s="401"/>
    </row>
    <row r="78" spans="1:1">
      <c r="A78" s="401" t="s">
        <v>1008</v>
      </c>
    </row>
    <row r="79" spans="1:1" ht="24">
      <c r="A79" s="401" t="s">
        <v>1009</v>
      </c>
    </row>
    <row r="80" spans="1:1" ht="48">
      <c r="A80" s="402" t="s">
        <v>1010</v>
      </c>
    </row>
    <row r="81" spans="1:1" ht="24">
      <c r="A81" s="401" t="s">
        <v>1011</v>
      </c>
    </row>
    <row r="82" spans="1:1" ht="24">
      <c r="A82" s="401" t="s">
        <v>1012</v>
      </c>
    </row>
    <row r="83" spans="1:1">
      <c r="A83" s="400"/>
    </row>
    <row r="84" spans="1:1" ht="36">
      <c r="A84" s="402" t="s">
        <v>1013</v>
      </c>
    </row>
    <row r="85" spans="1:1">
      <c r="A85" s="403"/>
    </row>
    <row r="86" spans="1:1" ht="24">
      <c r="A86" s="404" t="s">
        <v>1014</v>
      </c>
    </row>
    <row r="87" spans="1:1" ht="24">
      <c r="A87" s="401" t="s">
        <v>1015</v>
      </c>
    </row>
    <row r="88" spans="1:1">
      <c r="A88" s="401" t="s">
        <v>1016</v>
      </c>
    </row>
    <row r="89" spans="1:1" ht="24">
      <c r="A89" s="401" t="s">
        <v>1017</v>
      </c>
    </row>
    <row r="90" spans="1:1" ht="24">
      <c r="A90" s="401" t="s">
        <v>1018</v>
      </c>
    </row>
    <row r="91" spans="1:1" ht="24">
      <c r="A91" s="401" t="s">
        <v>1019</v>
      </c>
    </row>
    <row r="92" spans="1:1" ht="24">
      <c r="A92" s="401" t="s">
        <v>1020</v>
      </c>
    </row>
    <row r="93" spans="1:1" ht="24">
      <c r="A93" s="401" t="s">
        <v>1021</v>
      </c>
    </row>
    <row r="94" spans="1:1" ht="36">
      <c r="A94" s="401" t="s">
        <v>1022</v>
      </c>
    </row>
    <row r="95" spans="1:1" ht="24">
      <c r="A95" s="401" t="s">
        <v>1023</v>
      </c>
    </row>
    <row r="96" spans="1:1" ht="24">
      <c r="A96" s="401" t="s">
        <v>1024</v>
      </c>
    </row>
    <row r="97" spans="1:1">
      <c r="A97" s="400"/>
    </row>
    <row r="98" spans="1:1" ht="36">
      <c r="A98" s="405" t="s">
        <v>1025</v>
      </c>
    </row>
    <row r="99" spans="1:1">
      <c r="A99" s="400"/>
    </row>
    <row r="100" spans="1:1" ht="36">
      <c r="A100" s="405" t="s">
        <v>1026</v>
      </c>
    </row>
    <row r="101" spans="1:1">
      <c r="A101" s="406"/>
    </row>
    <row r="102" spans="1:1" ht="36">
      <c r="A102" s="405" t="s">
        <v>1027</v>
      </c>
    </row>
    <row r="103" spans="1:1">
      <c r="A103" s="401"/>
    </row>
    <row r="104" spans="1:1" ht="24">
      <c r="A104" s="401" t="s">
        <v>1028</v>
      </c>
    </row>
    <row r="105" spans="1:1" ht="24">
      <c r="A105" s="401" t="s">
        <v>1029</v>
      </c>
    </row>
    <row r="106" spans="1:1" ht="36">
      <c r="A106" s="401" t="s">
        <v>1030</v>
      </c>
    </row>
    <row r="107" spans="1:1">
      <c r="A107" s="401" t="s">
        <v>1031</v>
      </c>
    </row>
    <row r="108" spans="1:1" ht="24">
      <c r="A108" s="401" t="s">
        <v>1032</v>
      </c>
    </row>
    <row r="109" spans="1:1" ht="24">
      <c r="A109" s="401" t="s">
        <v>1033</v>
      </c>
    </row>
    <row r="110" spans="1:1" ht="36">
      <c r="A110" s="401" t="s">
        <v>1034</v>
      </c>
    </row>
    <row r="111" spans="1:1" ht="24">
      <c r="A111" s="401" t="s">
        <v>1035</v>
      </c>
    </row>
    <row r="112" spans="1:1" ht="60">
      <c r="A112" s="401" t="s">
        <v>1036</v>
      </c>
    </row>
    <row r="113" spans="1:1" ht="36">
      <c r="A113" s="401" t="s">
        <v>1037</v>
      </c>
    </row>
    <row r="114" spans="1:1" ht="24">
      <c r="A114" s="401" t="s">
        <v>1038</v>
      </c>
    </row>
    <row r="115" spans="1:1" ht="24">
      <c r="A115" s="401" t="s">
        <v>1039</v>
      </c>
    </row>
    <row r="116" spans="1:1" ht="36">
      <c r="A116" s="401" t="s">
        <v>1040</v>
      </c>
    </row>
    <row r="117" spans="1:1" ht="60">
      <c r="A117" s="401" t="s">
        <v>1041</v>
      </c>
    </row>
    <row r="118" spans="1:1" ht="24">
      <c r="A118" s="401" t="s">
        <v>1042</v>
      </c>
    </row>
    <row r="119" spans="1:1" ht="24">
      <c r="A119" s="401" t="s">
        <v>1043</v>
      </c>
    </row>
    <row r="120" spans="1:1" ht="24">
      <c r="A120" s="401" t="s">
        <v>1044</v>
      </c>
    </row>
    <row r="121" spans="1:1">
      <c r="A121" s="401" t="s">
        <v>1045</v>
      </c>
    </row>
    <row r="122" spans="1:1" ht="36">
      <c r="A122" s="401" t="s">
        <v>1046</v>
      </c>
    </row>
    <row r="123" spans="1:1" ht="48">
      <c r="A123" s="401" t="s">
        <v>1047</v>
      </c>
    </row>
    <row r="124" spans="1:1" ht="24">
      <c r="A124" s="401" t="s">
        <v>1048</v>
      </c>
    </row>
    <row r="125" spans="1:1" ht="24">
      <c r="A125" s="401" t="s">
        <v>1049</v>
      </c>
    </row>
    <row r="126" spans="1:1" ht="36">
      <c r="A126" s="401" t="s">
        <v>1050</v>
      </c>
    </row>
    <row r="127" spans="1:1">
      <c r="A127" s="401"/>
    </row>
    <row r="128" spans="1:1" ht="24">
      <c r="A128" s="401" t="s">
        <v>1051</v>
      </c>
    </row>
    <row r="129" spans="1:1" ht="24">
      <c r="A129" s="401" t="s">
        <v>1052</v>
      </c>
    </row>
    <row r="130" spans="1:1">
      <c r="A130" s="401" t="s">
        <v>1053</v>
      </c>
    </row>
    <row r="131" spans="1:1" ht="24">
      <c r="A131" s="401" t="s">
        <v>1054</v>
      </c>
    </row>
    <row r="132" spans="1:1">
      <c r="A132" s="401"/>
    </row>
    <row r="133" spans="1:1" ht="24">
      <c r="A133" s="401" t="s">
        <v>1055</v>
      </c>
    </row>
    <row r="134" spans="1:1">
      <c r="A134" s="400"/>
    </row>
    <row r="135" spans="1:1" ht="24">
      <c r="A135" s="401" t="s">
        <v>1056</v>
      </c>
    </row>
    <row r="136" spans="1:1" ht="24">
      <c r="A136" s="401" t="s">
        <v>1057</v>
      </c>
    </row>
    <row r="137" spans="1:1" ht="36">
      <c r="A137" s="401" t="s">
        <v>1058</v>
      </c>
    </row>
    <row r="138" spans="1:1" ht="24">
      <c r="A138" s="401" t="s">
        <v>1059</v>
      </c>
    </row>
    <row r="139" spans="1:1" ht="24">
      <c r="A139" s="401" t="s">
        <v>1060</v>
      </c>
    </row>
    <row r="140" spans="1:1" ht="24">
      <c r="A140" s="401" t="s">
        <v>1061</v>
      </c>
    </row>
    <row r="141" spans="1:1" ht="24">
      <c r="A141" s="401" t="s">
        <v>1062</v>
      </c>
    </row>
    <row r="142" spans="1:1">
      <c r="A142" s="401" t="s">
        <v>1063</v>
      </c>
    </row>
    <row r="143" spans="1:1" ht="24">
      <c r="A143" s="401" t="s">
        <v>1064</v>
      </c>
    </row>
    <row r="144" spans="1:1" ht="36">
      <c r="A144" s="401" t="s">
        <v>1065</v>
      </c>
    </row>
    <row r="145" spans="1:1">
      <c r="A145" s="407"/>
    </row>
    <row r="146" spans="1:1">
      <c r="A146" s="407"/>
    </row>
    <row r="147" spans="1:1" ht="14.25">
      <c r="A147" s="408" t="s">
        <v>409</v>
      </c>
    </row>
    <row r="148" spans="1:1">
      <c r="A148" s="407"/>
    </row>
    <row r="149" spans="1:1" ht="36">
      <c r="A149" s="401" t="s">
        <v>1066</v>
      </c>
    </row>
    <row r="150" spans="1:1">
      <c r="A150" s="401"/>
    </row>
    <row r="151" spans="1:1" ht="24">
      <c r="A151" s="401" t="s">
        <v>1067</v>
      </c>
    </row>
    <row r="152" spans="1:1">
      <c r="A152" s="400"/>
    </row>
    <row r="153" spans="1:1" ht="36">
      <c r="A153" s="401" t="s">
        <v>1068</v>
      </c>
    </row>
    <row r="154" spans="1:1">
      <c r="A154" s="400"/>
    </row>
    <row r="155" spans="1:1" ht="24">
      <c r="A155" s="401" t="s">
        <v>1069</v>
      </c>
    </row>
    <row r="156" spans="1:1">
      <c r="A156" s="400"/>
    </row>
    <row r="157" spans="1:1">
      <c r="A157" s="401" t="s">
        <v>1070</v>
      </c>
    </row>
    <row r="158" spans="1:1">
      <c r="A158" s="400"/>
    </row>
    <row r="159" spans="1:1" ht="36">
      <c r="A159" s="401" t="s">
        <v>1071</v>
      </c>
    </row>
    <row r="160" spans="1:1">
      <c r="A160" s="400"/>
    </row>
    <row r="161" spans="1:1" ht="24">
      <c r="A161" s="401" t="s">
        <v>1072</v>
      </c>
    </row>
    <row r="162" spans="1:1">
      <c r="A162" s="400"/>
    </row>
    <row r="163" spans="1:1" ht="24">
      <c r="A163" s="401" t="s">
        <v>1073</v>
      </c>
    </row>
    <row r="164" spans="1:1">
      <c r="A164" s="400"/>
    </row>
    <row r="165" spans="1:1" ht="48">
      <c r="A165" s="401" t="s">
        <v>1074</v>
      </c>
    </row>
    <row r="166" spans="1:1">
      <c r="A166" s="400"/>
    </row>
    <row r="167" spans="1:1">
      <c r="A167" s="401" t="s">
        <v>309</v>
      </c>
    </row>
    <row r="168" spans="1:1">
      <c r="A168" s="401"/>
    </row>
    <row r="169" spans="1:1">
      <c r="A169" s="45"/>
    </row>
    <row r="170" spans="1:1">
      <c r="A170" s="400" t="s">
        <v>1075</v>
      </c>
    </row>
    <row r="171" spans="1:1">
      <c r="A171" s="400" t="s">
        <v>1076</v>
      </c>
    </row>
    <row r="172" spans="1:1">
      <c r="A172" s="400" t="s">
        <v>1077</v>
      </c>
    </row>
    <row r="173" spans="1:1">
      <c r="A173" s="400" t="s">
        <v>1078</v>
      </c>
    </row>
    <row r="174" spans="1:1">
      <c r="A174" s="400" t="s">
        <v>1079</v>
      </c>
    </row>
    <row r="175" spans="1:1">
      <c r="A175" s="400" t="s">
        <v>1080</v>
      </c>
    </row>
    <row r="176" spans="1:1">
      <c r="A176" s="400" t="s">
        <v>1081</v>
      </c>
    </row>
    <row r="177" spans="1:1">
      <c r="A177" s="400" t="s">
        <v>1082</v>
      </c>
    </row>
    <row r="178" spans="1:1">
      <c r="A178" s="400" t="s">
        <v>1083</v>
      </c>
    </row>
    <row r="179" spans="1:1">
      <c r="A179" s="45"/>
    </row>
    <row r="180" spans="1:1">
      <c r="A180" s="400"/>
    </row>
    <row r="181" spans="1:1" ht="24">
      <c r="A181" s="401" t="s">
        <v>1084</v>
      </c>
    </row>
    <row r="182" spans="1:1">
      <c r="A182" s="400"/>
    </row>
    <row r="183" spans="1:1" ht="24">
      <c r="A183" s="401" t="s">
        <v>1085</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08B28-8926-4AF1-BD65-62DC6C20E7EB}">
  <dimension ref="A1:I7"/>
  <sheetViews>
    <sheetView showGridLines="0" workbookViewId="0">
      <selection activeCell="H21" sqref="H21"/>
    </sheetView>
  </sheetViews>
  <sheetFormatPr defaultRowHeight="12.75"/>
  <cols>
    <col min="1" max="1" width="10.7109375" customWidth="1"/>
  </cols>
  <sheetData>
    <row r="1" spans="1:9" ht="20.25">
      <c r="A1" s="752" t="s">
        <v>1183</v>
      </c>
      <c r="B1" s="752"/>
      <c r="C1" s="752"/>
      <c r="D1" s="752"/>
      <c r="E1" s="752"/>
      <c r="F1" s="752"/>
      <c r="G1" s="752"/>
      <c r="H1" s="752"/>
      <c r="I1" s="752"/>
    </row>
    <row r="2" spans="1:9" ht="15.75">
      <c r="A2" s="445"/>
    </row>
    <row r="3" spans="1:9" ht="15.75">
      <c r="A3" s="446" t="s">
        <v>1184</v>
      </c>
    </row>
    <row r="4" spans="1:9" ht="15.75">
      <c r="A4" s="447"/>
    </row>
    <row r="5" spans="1:9" ht="15.75">
      <c r="A5" s="448" t="s">
        <v>1185</v>
      </c>
    </row>
    <row r="6" spans="1:9" ht="15.75">
      <c r="A6" s="449"/>
    </row>
    <row r="7" spans="1:9" ht="15.75">
      <c r="A7" s="446" t="s">
        <v>1186</v>
      </c>
    </row>
  </sheetData>
  <mergeCells count="1">
    <mergeCell ref="A1:I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showGridLines="0" showRowColHeaders="0" showRuler="0" view="pageLayout" zoomScaleNormal="100" workbookViewId="0">
      <selection sqref="A1:D1"/>
    </sheetView>
  </sheetViews>
  <sheetFormatPr defaultColWidth="0" defaultRowHeight="12.75" zeroHeight="1"/>
  <cols>
    <col min="1" max="1" width="4.5703125" style="4" bestFit="1" customWidth="1"/>
    <col min="2" max="2" width="36.140625" style="3" customWidth="1"/>
    <col min="3" max="3" width="4" style="3" customWidth="1"/>
    <col min="4" max="4" width="45.5703125" style="3" customWidth="1"/>
    <col min="5" max="6" width="3.85546875" style="3" customWidth="1"/>
    <col min="7" max="7" width="9.140625" style="3" customWidth="1"/>
    <col min="8" max="16384" width="0" style="3" hidden="1"/>
  </cols>
  <sheetData>
    <row r="1" spans="1:6" ht="18">
      <c r="A1" s="477" t="s">
        <v>137</v>
      </c>
      <c r="B1" s="477"/>
      <c r="C1" s="477"/>
      <c r="D1" s="478"/>
    </row>
    <row r="2" spans="1:6">
      <c r="C2" s="479"/>
      <c r="D2" s="479"/>
    </row>
    <row r="3" spans="1:6">
      <c r="A3" s="5" t="s">
        <v>84</v>
      </c>
      <c r="B3" s="6" t="s">
        <v>85</v>
      </c>
      <c r="C3" s="7"/>
      <c r="D3" s="7"/>
    </row>
    <row r="4" spans="1:6">
      <c r="A4" s="5"/>
      <c r="B4" s="8" t="s">
        <v>86</v>
      </c>
      <c r="C4" s="7"/>
      <c r="D4" s="427" t="s">
        <v>1156</v>
      </c>
    </row>
    <row r="5" spans="1:6">
      <c r="A5" s="5"/>
      <c r="B5" s="8" t="s">
        <v>87</v>
      </c>
      <c r="C5" s="7"/>
      <c r="D5" s="428" t="s">
        <v>1157</v>
      </c>
    </row>
    <row r="6" spans="1:6">
      <c r="A6" s="5"/>
      <c r="B6" s="8" t="s">
        <v>88</v>
      </c>
      <c r="C6" s="7"/>
      <c r="D6" s="427" t="s">
        <v>1158</v>
      </c>
    </row>
    <row r="7" spans="1:6">
      <c r="A7" s="5"/>
      <c r="B7" s="8" t="s">
        <v>139</v>
      </c>
      <c r="C7" s="7"/>
      <c r="D7" s="427" t="s">
        <v>1159</v>
      </c>
    </row>
    <row r="8" spans="1:6">
      <c r="A8" s="5"/>
      <c r="B8" s="10" t="s">
        <v>89</v>
      </c>
      <c r="C8" s="7"/>
      <c r="D8" s="427" t="s">
        <v>1160</v>
      </c>
    </row>
    <row r="9" spans="1:6">
      <c r="A9" s="5"/>
      <c r="B9" s="8" t="s">
        <v>90</v>
      </c>
      <c r="C9" s="7"/>
      <c r="D9" s="427" t="s">
        <v>1161</v>
      </c>
    </row>
    <row r="10" spans="1:6">
      <c r="A10" s="5"/>
      <c r="B10" s="8" t="s">
        <v>91</v>
      </c>
      <c r="C10" s="7"/>
      <c r="D10" s="429"/>
    </row>
    <row r="11" spans="1:6">
      <c r="A11" s="5"/>
      <c r="B11" s="8" t="s">
        <v>92</v>
      </c>
      <c r="C11" s="7"/>
      <c r="D11" s="430" t="s">
        <v>1162</v>
      </c>
    </row>
    <row r="12" spans="1:6">
      <c r="A12" s="5"/>
      <c r="B12" s="8"/>
      <c r="C12" s="7"/>
      <c r="D12" s="1"/>
    </row>
    <row r="13" spans="1:6">
      <c r="A13" s="5"/>
      <c r="B13" s="485" t="s">
        <v>93</v>
      </c>
      <c r="C13" s="40" t="s">
        <v>1163</v>
      </c>
      <c r="D13" s="11" t="s">
        <v>354</v>
      </c>
      <c r="E13" s="12"/>
      <c r="F13" s="12"/>
    </row>
    <row r="14" spans="1:6">
      <c r="A14" s="5"/>
      <c r="B14" s="485"/>
      <c r="C14" s="41"/>
      <c r="D14" s="11" t="s">
        <v>355</v>
      </c>
      <c r="E14" s="12"/>
      <c r="F14" s="12"/>
    </row>
    <row r="15" spans="1:6">
      <c r="A15" s="5"/>
      <c r="B15" s="13"/>
      <c r="C15" s="7"/>
      <c r="D15" s="7"/>
      <c r="E15" s="12"/>
      <c r="F15" s="12"/>
    </row>
    <row r="16" spans="1:6">
      <c r="A16" s="5"/>
      <c r="B16" s="8" t="s">
        <v>94</v>
      </c>
      <c r="C16" s="7"/>
      <c r="D16" s="7"/>
    </row>
    <row r="17" spans="1:4">
      <c r="A17" s="5"/>
      <c r="B17" s="484" t="s">
        <v>1164</v>
      </c>
      <c r="C17" s="484"/>
      <c r="D17" s="484"/>
    </row>
    <row r="18" spans="1:4">
      <c r="A18" s="5"/>
      <c r="B18" s="8"/>
      <c r="C18" s="7"/>
      <c r="D18" s="7"/>
    </row>
    <row r="19" spans="1:4" ht="53.25" customHeight="1">
      <c r="A19" s="14" t="s">
        <v>253</v>
      </c>
      <c r="B19" s="480" t="s">
        <v>491</v>
      </c>
      <c r="C19" s="480"/>
      <c r="D19" s="480"/>
    </row>
    <row r="20" spans="1:4" ht="29.25" customHeight="1">
      <c r="A20" s="5"/>
      <c r="B20" s="481"/>
      <c r="C20" s="482"/>
      <c r="D20" s="483"/>
    </row>
    <row r="21" spans="1:4">
      <c r="C21" s="16"/>
      <c r="D21" s="16"/>
    </row>
    <row r="22" spans="1:4">
      <c r="A22" s="5" t="s">
        <v>486</v>
      </c>
      <c r="B22" s="6" t="s">
        <v>138</v>
      </c>
      <c r="C22" s="17"/>
      <c r="D22" s="18"/>
    </row>
    <row r="23" spans="1:4">
      <c r="A23" s="5"/>
      <c r="B23" s="8" t="s">
        <v>259</v>
      </c>
      <c r="C23" s="19"/>
      <c r="D23" s="44" t="s">
        <v>1165</v>
      </c>
    </row>
    <row r="24" spans="1:4">
      <c r="A24" s="5"/>
      <c r="B24" s="8" t="s">
        <v>139</v>
      </c>
      <c r="C24" s="19"/>
      <c r="D24" s="44" t="s">
        <v>1159</v>
      </c>
    </row>
    <row r="25" spans="1:4">
      <c r="A25" s="5"/>
      <c r="B25" s="20" t="s">
        <v>89</v>
      </c>
      <c r="C25" s="19"/>
      <c r="D25" s="44" t="s">
        <v>1166</v>
      </c>
    </row>
    <row r="26" spans="1:4">
      <c r="A26" s="5"/>
      <c r="B26" s="21" t="s">
        <v>476</v>
      </c>
      <c r="C26" s="19"/>
      <c r="D26" s="44"/>
    </row>
    <row r="27" spans="1:4">
      <c r="A27" s="5"/>
      <c r="B27" s="21" t="s">
        <v>89</v>
      </c>
      <c r="C27" s="19"/>
      <c r="D27" s="44"/>
    </row>
    <row r="28" spans="1:4">
      <c r="A28" s="5"/>
      <c r="B28" s="8" t="s">
        <v>477</v>
      </c>
      <c r="C28" s="19"/>
      <c r="D28" s="44" t="s">
        <v>1167</v>
      </c>
    </row>
    <row r="29" spans="1:4">
      <c r="A29" s="5"/>
      <c r="B29" s="8" t="s">
        <v>140</v>
      </c>
      <c r="C29" s="2"/>
      <c r="D29" s="44" t="s">
        <v>1168</v>
      </c>
    </row>
    <row r="30" spans="1:4">
      <c r="A30" s="5"/>
      <c r="B30" s="8" t="s">
        <v>141</v>
      </c>
      <c r="C30" s="19"/>
      <c r="D30" s="44" t="s">
        <v>1169</v>
      </c>
    </row>
    <row r="31" spans="1:4">
      <c r="A31" s="5"/>
      <c r="B31" s="8" t="s">
        <v>142</v>
      </c>
      <c r="C31" s="19"/>
      <c r="D31" s="44" t="s">
        <v>1170</v>
      </c>
    </row>
    <row r="32" spans="1:4">
      <c r="A32" s="5"/>
      <c r="B32" s="8" t="s">
        <v>478</v>
      </c>
      <c r="C32" s="19"/>
      <c r="D32" s="44" t="s">
        <v>1159</v>
      </c>
    </row>
    <row r="33" spans="1:4">
      <c r="A33" s="5"/>
      <c r="B33" s="8" t="s">
        <v>89</v>
      </c>
      <c r="C33" s="19"/>
      <c r="D33" s="44" t="s">
        <v>1166</v>
      </c>
    </row>
    <row r="34" spans="1:4">
      <c r="A34" s="5"/>
      <c r="B34" s="8" t="s">
        <v>561</v>
      </c>
      <c r="C34" s="19"/>
      <c r="D34" s="44" t="s">
        <v>1171</v>
      </c>
    </row>
    <row r="35" spans="1:4">
      <c r="A35" s="5"/>
      <c r="B35" s="8" t="s">
        <v>143</v>
      </c>
      <c r="C35" s="2"/>
      <c r="D35" s="44" t="s">
        <v>1172</v>
      </c>
    </row>
    <row r="36" spans="1:4" ht="14.25" customHeight="1">
      <c r="A36" s="14"/>
      <c r="B36" s="480" t="s">
        <v>643</v>
      </c>
      <c r="C36" s="480"/>
      <c r="D36" s="480"/>
    </row>
    <row r="37" spans="1:4" ht="14.25" customHeight="1">
      <c r="A37" s="14"/>
      <c r="B37" s="484" t="s">
        <v>1173</v>
      </c>
      <c r="C37" s="484"/>
      <c r="D37" s="484"/>
    </row>
    <row r="38" spans="1:4" ht="12.75" customHeight="1">
      <c r="A38" s="14"/>
      <c r="B38" s="490" t="s">
        <v>671</v>
      </c>
      <c r="C38" s="490"/>
      <c r="D38" s="490"/>
    </row>
    <row r="39" spans="1:4" ht="12.75" customHeight="1">
      <c r="A39" s="14"/>
      <c r="B39" s="492"/>
      <c r="C39" s="492"/>
      <c r="D39" s="492"/>
    </row>
    <row r="40" spans="1:4"/>
    <row r="41" spans="1:4">
      <c r="A41" s="5" t="s">
        <v>487</v>
      </c>
      <c r="B41" s="488" t="s">
        <v>144</v>
      </c>
      <c r="C41" s="489"/>
      <c r="D41" s="478"/>
    </row>
    <row r="42" spans="1:4">
      <c r="A42" s="5"/>
      <c r="B42" s="22"/>
      <c r="C42" s="23"/>
      <c r="D42" s="24"/>
    </row>
    <row r="43" spans="1:4">
      <c r="A43" s="42" t="s">
        <v>1163</v>
      </c>
      <c r="B43" s="25" t="s">
        <v>145</v>
      </c>
      <c r="C43" s="26"/>
    </row>
    <row r="44" spans="1:4">
      <c r="A44" s="42"/>
      <c r="B44" s="25" t="s">
        <v>146</v>
      </c>
      <c r="C44" s="26"/>
    </row>
    <row r="45" spans="1:4">
      <c r="A45" s="42"/>
      <c r="B45" s="25" t="s">
        <v>147</v>
      </c>
      <c r="C45" s="26"/>
    </row>
    <row r="46" spans="1:4">
      <c r="A46" s="5"/>
      <c r="B46" s="27"/>
    </row>
    <row r="47" spans="1:4">
      <c r="A47" s="5" t="s">
        <v>488</v>
      </c>
      <c r="B47" s="27" t="s">
        <v>479</v>
      </c>
    </row>
    <row r="48" spans="1:4">
      <c r="A48" s="5"/>
      <c r="B48" s="27"/>
    </row>
    <row r="49" spans="1:4">
      <c r="A49" s="42" t="s">
        <v>1163</v>
      </c>
      <c r="B49" s="25" t="s">
        <v>148</v>
      </c>
      <c r="C49" s="26"/>
    </row>
    <row r="50" spans="1:4">
      <c r="A50" s="42"/>
      <c r="B50" s="25" t="s">
        <v>149</v>
      </c>
      <c r="C50" s="26"/>
    </row>
    <row r="51" spans="1:4">
      <c r="A51" s="42"/>
      <c r="B51" s="25" t="s">
        <v>150</v>
      </c>
      <c r="C51" s="26"/>
    </row>
    <row r="52" spans="1:4">
      <c r="A52" s="5"/>
      <c r="B52" s="27"/>
    </row>
    <row r="53" spans="1:4">
      <c r="A53" s="5" t="s">
        <v>489</v>
      </c>
      <c r="B53" s="27" t="s">
        <v>151</v>
      </c>
      <c r="C53" s="28"/>
    </row>
    <row r="54" spans="1:4">
      <c r="A54" s="5"/>
      <c r="B54" s="27"/>
      <c r="C54" s="28"/>
    </row>
    <row r="55" spans="1:4">
      <c r="A55" s="42" t="s">
        <v>1163</v>
      </c>
      <c r="B55" s="25" t="s">
        <v>152</v>
      </c>
      <c r="C55" s="29"/>
      <c r="D55" s="491" t="s">
        <v>674</v>
      </c>
    </row>
    <row r="56" spans="1:4">
      <c r="A56" s="42"/>
      <c r="B56" s="25" t="s">
        <v>153</v>
      </c>
      <c r="C56" s="29"/>
      <c r="D56" s="491"/>
    </row>
    <row r="57" spans="1:4">
      <c r="A57" s="42"/>
      <c r="B57" s="25" t="s">
        <v>154</v>
      </c>
      <c r="C57" s="29"/>
      <c r="D57" s="491"/>
    </row>
    <row r="58" spans="1:4">
      <c r="A58" s="42"/>
      <c r="B58" s="31" t="s">
        <v>155</v>
      </c>
      <c r="C58" s="29"/>
    </row>
    <row r="59" spans="1:4">
      <c r="A59" s="42"/>
      <c r="B59" s="25" t="s">
        <v>156</v>
      </c>
      <c r="C59" s="29"/>
    </row>
    <row r="60" spans="1:4">
      <c r="A60" s="42"/>
      <c r="B60" s="25" t="s">
        <v>157</v>
      </c>
      <c r="C60" s="32"/>
      <c r="D60" s="32"/>
    </row>
    <row r="61" spans="1:4">
      <c r="A61" s="5"/>
      <c r="B61" s="486"/>
      <c r="C61" s="486"/>
      <c r="D61" s="486"/>
    </row>
    <row r="62" spans="1:4">
      <c r="A62" s="5"/>
      <c r="B62" s="8"/>
      <c r="C62" s="32"/>
      <c r="D62" s="32"/>
    </row>
    <row r="63" spans="1:4">
      <c r="A63" s="42"/>
      <c r="B63" s="25" t="s">
        <v>158</v>
      </c>
      <c r="C63" s="32"/>
      <c r="D63" s="32"/>
    </row>
    <row r="64" spans="1:4">
      <c r="A64" s="5"/>
      <c r="B64" s="487"/>
      <c r="C64" s="487"/>
      <c r="D64" s="487"/>
    </row>
    <row r="65" spans="1:3">
      <c r="A65" s="5" t="s">
        <v>490</v>
      </c>
      <c r="B65" s="27" t="s">
        <v>480</v>
      </c>
    </row>
    <row r="66" spans="1:3">
      <c r="A66" s="5"/>
      <c r="B66" s="27"/>
    </row>
    <row r="67" spans="1:3">
      <c r="A67" s="42"/>
      <c r="B67" s="25" t="s">
        <v>159</v>
      </c>
      <c r="C67" s="26"/>
    </row>
    <row r="68" spans="1:3">
      <c r="A68" s="42"/>
      <c r="B68" s="25" t="s">
        <v>160</v>
      </c>
      <c r="C68" s="26"/>
    </row>
    <row r="69" spans="1:3">
      <c r="A69" s="42"/>
      <c r="B69" s="25" t="s">
        <v>161</v>
      </c>
      <c r="C69" s="26"/>
    </row>
    <row r="70" spans="1:3">
      <c r="A70" s="42"/>
      <c r="B70" s="25" t="s">
        <v>162</v>
      </c>
      <c r="C70" s="26"/>
    </row>
    <row r="71" spans="1:3">
      <c r="A71" s="42"/>
      <c r="B71" s="25" t="s">
        <v>163</v>
      </c>
      <c r="C71" s="26"/>
    </row>
    <row r="72" spans="1:3">
      <c r="A72" s="42" t="s">
        <v>1163</v>
      </c>
      <c r="B72" s="25" t="s">
        <v>164</v>
      </c>
      <c r="C72" s="26"/>
    </row>
    <row r="73" spans="1:3">
      <c r="A73" s="42"/>
      <c r="B73" s="25" t="s">
        <v>165</v>
      </c>
      <c r="C73" s="26"/>
    </row>
    <row r="74" spans="1:3">
      <c r="A74" s="42" t="s">
        <v>1163</v>
      </c>
      <c r="B74" s="25" t="s">
        <v>166</v>
      </c>
      <c r="C74" s="26"/>
    </row>
    <row r="75" spans="1:3">
      <c r="A75" s="42"/>
      <c r="B75" s="25" t="s">
        <v>167</v>
      </c>
      <c r="C75" s="26"/>
    </row>
    <row r="76" spans="1:3" ht="14.25" customHeight="1">
      <c r="A76" s="42"/>
      <c r="B76" s="33" t="s">
        <v>672</v>
      </c>
      <c r="C76" s="26"/>
    </row>
    <row r="77" spans="1:3" ht="14.25" customHeight="1">
      <c r="A77" s="42"/>
      <c r="B77" s="33" t="s">
        <v>673</v>
      </c>
      <c r="C77" s="26"/>
    </row>
    <row r="78" spans="1:3">
      <c r="A78" s="42"/>
      <c r="B78" s="34" t="s">
        <v>384</v>
      </c>
      <c r="C78" s="26"/>
    </row>
    <row r="79" spans="1:3">
      <c r="A79" s="35" t="s">
        <v>490</v>
      </c>
      <c r="B79" s="36" t="s">
        <v>384</v>
      </c>
      <c r="C79" s="37"/>
    </row>
    <row r="80" spans="1:3">
      <c r="A80" s="38"/>
      <c r="B80" s="39"/>
      <c r="C80" s="39"/>
    </row>
    <row r="81" spans="1:3" hidden="1">
      <c r="A81" s="38"/>
      <c r="B81" s="39"/>
      <c r="C81" s="39"/>
    </row>
    <row r="82" spans="1:3"/>
    <row r="83" spans="1:3"/>
    <row r="84" spans="1:3"/>
    <row r="85" spans="1:3"/>
    <row r="86" spans="1:3"/>
    <row r="87" spans="1:3"/>
    <row r="88" spans="1:3"/>
  </sheetData>
  <mergeCells count="14">
    <mergeCell ref="B61:D61"/>
    <mergeCell ref="B64:D64"/>
    <mergeCell ref="B41:D41"/>
    <mergeCell ref="B36:D36"/>
    <mergeCell ref="B37:D37"/>
    <mergeCell ref="B38:D38"/>
    <mergeCell ref="D55:D57"/>
    <mergeCell ref="B39:D39"/>
    <mergeCell ref="A1:D1"/>
    <mergeCell ref="C2:D2"/>
    <mergeCell ref="B19:D19"/>
    <mergeCell ref="B20:D20"/>
    <mergeCell ref="B17:D17"/>
    <mergeCell ref="B13:B14"/>
  </mergeCells>
  <phoneticPr fontId="0" type="noConversion"/>
  <pageMargins left="0.75" right="0.75" top="1" bottom="1" header="0.5" footer="0.5"/>
  <pageSetup scale="75" fitToHeight="2" orientation="portrait" r:id="rId1"/>
  <headerFooter alignWithMargins="0">
    <oddHeader>&amp;LCommon Data Set 2021-2022</oddHeader>
    <oddFooter>&amp;LCDS-A&amp;RPage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159"/>
  <sheetViews>
    <sheetView showGridLines="0" showRowColHeaders="0" showRuler="0" view="pageLayout" zoomScaleNormal="100" workbookViewId="0">
      <selection sqref="A1:F1"/>
    </sheetView>
  </sheetViews>
  <sheetFormatPr defaultColWidth="0" defaultRowHeight="12.75" zeroHeight="1"/>
  <cols>
    <col min="1" max="1" width="4.42578125" style="46" customWidth="1"/>
    <col min="2" max="2" width="27.85546875" style="45" customWidth="1"/>
    <col min="3" max="3" width="14.140625" style="45" customWidth="1"/>
    <col min="4" max="4" width="14.85546875" style="45" customWidth="1"/>
    <col min="5" max="6" width="15.42578125" style="45" customWidth="1"/>
    <col min="7" max="7" width="0.85546875" style="45" customWidth="1"/>
    <col min="8" max="16383" width="0" style="45" hidden="1"/>
    <col min="16384" max="16384" width="13.5703125" style="45" customWidth="1"/>
  </cols>
  <sheetData>
    <row r="1" spans="1:7 16384:16384" ht="18">
      <c r="A1" s="477" t="s">
        <v>168</v>
      </c>
      <c r="B1" s="477"/>
      <c r="C1" s="477"/>
      <c r="D1" s="477"/>
      <c r="E1" s="477"/>
      <c r="F1" s="477"/>
    </row>
    <row r="2" spans="1:7 16384:16384"/>
    <row r="3" spans="1:7 16384:16384" ht="14.25" customHeight="1">
      <c r="A3" s="5" t="s">
        <v>81</v>
      </c>
      <c r="B3" s="504" t="s">
        <v>675</v>
      </c>
      <c r="C3" s="505"/>
      <c r="D3" s="505"/>
      <c r="E3" s="505"/>
      <c r="F3" s="505"/>
    </row>
    <row r="4" spans="1:7 16384:16384" ht="26.25" customHeight="1">
      <c r="A4" s="5"/>
      <c r="B4" s="509" t="s">
        <v>1087</v>
      </c>
      <c r="C4" s="509"/>
      <c r="D4" s="509"/>
      <c r="E4" s="509"/>
      <c r="F4" s="509"/>
    </row>
    <row r="5" spans="1:7 16384:16384" ht="28.5" customHeight="1">
      <c r="A5" s="5"/>
      <c r="B5" s="510" t="s">
        <v>902</v>
      </c>
      <c r="C5" s="510"/>
      <c r="D5" s="510"/>
      <c r="E5" s="510"/>
      <c r="F5" s="510"/>
    </row>
    <row r="6" spans="1:7 16384:16384">
      <c r="A6" s="5"/>
      <c r="B6" s="511"/>
      <c r="C6" s="506" t="s">
        <v>169</v>
      </c>
      <c r="D6" s="506"/>
      <c r="E6" s="506" t="s">
        <v>170</v>
      </c>
      <c r="F6" s="506"/>
    </row>
    <row r="7" spans="1:7 16384:16384">
      <c r="A7" s="5"/>
      <c r="B7" s="512"/>
      <c r="C7" s="47" t="s">
        <v>171</v>
      </c>
      <c r="D7" s="48" t="s">
        <v>172</v>
      </c>
      <c r="E7" s="47" t="s">
        <v>171</v>
      </c>
      <c r="F7" s="48" t="s">
        <v>172</v>
      </c>
    </row>
    <row r="8" spans="1:7 16384:16384">
      <c r="A8" s="5"/>
      <c r="B8" s="49" t="s">
        <v>173</v>
      </c>
      <c r="C8" s="50"/>
      <c r="D8" s="50"/>
      <c r="E8" s="50"/>
      <c r="F8" s="51"/>
      <c r="XFD8" s="433" t="s">
        <v>1174</v>
      </c>
    </row>
    <row r="9" spans="1:7 16384:16384" ht="25.5">
      <c r="A9" s="5"/>
      <c r="B9" s="52" t="s">
        <v>174</v>
      </c>
      <c r="C9" s="53">
        <v>462</v>
      </c>
      <c r="D9" s="54">
        <v>550</v>
      </c>
      <c r="E9" s="54">
        <v>0</v>
      </c>
      <c r="F9" s="54">
        <v>0</v>
      </c>
      <c r="XFD9" s="45">
        <f>SUM(C9:XFC9)</f>
        <v>1012</v>
      </c>
    </row>
    <row r="10" spans="1:7 16384:16384">
      <c r="A10" s="5"/>
      <c r="B10" s="55" t="s">
        <v>175</v>
      </c>
      <c r="C10" s="54">
        <v>120</v>
      </c>
      <c r="D10" s="54">
        <v>90</v>
      </c>
      <c r="E10" s="54">
        <v>4</v>
      </c>
      <c r="F10" s="54">
        <v>1</v>
      </c>
      <c r="XFD10" s="45">
        <f t="shared" ref="XFD10:XFD20" si="0">SUM(C10:XFC10)</f>
        <v>215</v>
      </c>
    </row>
    <row r="11" spans="1:7 16384:16384">
      <c r="A11" s="5"/>
      <c r="B11" s="55" t="s">
        <v>176</v>
      </c>
      <c r="C11" s="54">
        <v>1403</v>
      </c>
      <c r="D11" s="54">
        <v>1762</v>
      </c>
      <c r="E11" s="54">
        <v>42</v>
      </c>
      <c r="F11" s="54">
        <v>29</v>
      </c>
      <c r="XFD11" s="45">
        <f t="shared" si="0"/>
        <v>3236</v>
      </c>
    </row>
    <row r="12" spans="1:7 16384:16384">
      <c r="A12" s="5"/>
      <c r="B12" s="56" t="s">
        <v>177</v>
      </c>
      <c r="C12" s="57">
        <f>SUM(C9:C11)</f>
        <v>1985</v>
      </c>
      <c r="D12" s="57">
        <f>SUM(D9:D11)</f>
        <v>2402</v>
      </c>
      <c r="E12" s="57">
        <f>SUM(E9:E11)</f>
        <v>46</v>
      </c>
      <c r="F12" s="57">
        <f>SUM(F9:F11)</f>
        <v>30</v>
      </c>
      <c r="XFD12" s="45">
        <f t="shared" si="0"/>
        <v>4463</v>
      </c>
    </row>
    <row r="13" spans="1:7 16384:16384" ht="25.5">
      <c r="A13" s="5"/>
      <c r="B13" s="52" t="s">
        <v>291</v>
      </c>
      <c r="C13" s="54">
        <v>1</v>
      </c>
      <c r="D13" s="432">
        <v>0</v>
      </c>
      <c r="E13" s="432">
        <v>4</v>
      </c>
      <c r="F13" s="432">
        <v>4</v>
      </c>
      <c r="G13" s="416"/>
      <c r="XFD13" s="45">
        <f t="shared" si="0"/>
        <v>9</v>
      </c>
    </row>
    <row r="14" spans="1:7 16384:16384">
      <c r="A14" s="5"/>
      <c r="B14" s="56" t="s">
        <v>292</v>
      </c>
      <c r="C14" s="57">
        <f>SUM(C12:C13)</f>
        <v>1986</v>
      </c>
      <c r="D14" s="57">
        <f>SUM(D12:D13)</f>
        <v>2402</v>
      </c>
      <c r="E14" s="57">
        <f>SUM(E12:E13)</f>
        <v>50</v>
      </c>
      <c r="F14" s="57">
        <f>SUM(F12:F13)</f>
        <v>34</v>
      </c>
      <c r="G14" s="416"/>
      <c r="XFD14" s="45">
        <f t="shared" si="0"/>
        <v>4472</v>
      </c>
    </row>
    <row r="15" spans="1:7 16384:16384">
      <c r="A15" s="5"/>
      <c r="B15" s="49" t="s">
        <v>536</v>
      </c>
      <c r="C15" s="58"/>
      <c r="D15" s="58"/>
      <c r="E15" s="58"/>
      <c r="F15" s="59"/>
      <c r="XFD15" s="45">
        <f t="shared" si="0"/>
        <v>0</v>
      </c>
    </row>
    <row r="16" spans="1:7 16384:16384">
      <c r="A16" s="5"/>
      <c r="B16" s="60" t="s">
        <v>537</v>
      </c>
      <c r="C16" s="61">
        <v>29</v>
      </c>
      <c r="D16" s="61">
        <v>55</v>
      </c>
      <c r="E16" s="61">
        <v>1</v>
      </c>
      <c r="F16" s="61">
        <v>2</v>
      </c>
      <c r="XFD16" s="45">
        <f t="shared" si="0"/>
        <v>87</v>
      </c>
    </row>
    <row r="17" spans="1:6 16384:16384">
      <c r="A17" s="5"/>
      <c r="B17" s="60" t="s">
        <v>176</v>
      </c>
      <c r="C17" s="61">
        <v>2</v>
      </c>
      <c r="D17" s="61">
        <v>3</v>
      </c>
      <c r="E17" s="61">
        <v>12</v>
      </c>
      <c r="F17" s="61">
        <v>7</v>
      </c>
      <c r="XFD17" s="45">
        <f t="shared" si="0"/>
        <v>24</v>
      </c>
    </row>
    <row r="18" spans="1:6 16384:16384" ht="25.5">
      <c r="A18" s="5"/>
      <c r="B18" s="62" t="s">
        <v>538</v>
      </c>
      <c r="C18" s="61">
        <v>1</v>
      </c>
      <c r="D18" s="61">
        <v>0</v>
      </c>
      <c r="E18" s="61">
        <v>0</v>
      </c>
      <c r="F18" s="61">
        <v>0</v>
      </c>
      <c r="XFD18" s="45">
        <f t="shared" si="0"/>
        <v>1</v>
      </c>
    </row>
    <row r="19" spans="1:6 16384:16384">
      <c r="A19" s="5"/>
      <c r="B19" s="56" t="s">
        <v>539</v>
      </c>
      <c r="C19" s="63">
        <f>SUM(C16:C18)</f>
        <v>32</v>
      </c>
      <c r="D19" s="63">
        <f t="shared" ref="D19:F19" si="1">SUM(D16:D18)</f>
        <v>58</v>
      </c>
      <c r="E19" s="63">
        <f t="shared" si="1"/>
        <v>13</v>
      </c>
      <c r="F19" s="63">
        <f t="shared" si="1"/>
        <v>9</v>
      </c>
      <c r="XFD19" s="45">
        <f t="shared" si="0"/>
        <v>112</v>
      </c>
    </row>
    <row r="20" spans="1:6 16384:16384">
      <c r="A20" s="5"/>
      <c r="B20" s="56" t="s">
        <v>676</v>
      </c>
      <c r="C20" s="64">
        <f>SUM(C14, C19)</f>
        <v>2018</v>
      </c>
      <c r="D20" s="64">
        <f t="shared" ref="D20:F20" si="2">SUM(D14, D19)</f>
        <v>2460</v>
      </c>
      <c r="E20" s="64">
        <f t="shared" si="2"/>
        <v>63</v>
      </c>
      <c r="F20" s="64">
        <f t="shared" si="2"/>
        <v>43</v>
      </c>
      <c r="XFD20" s="45">
        <f t="shared" si="0"/>
        <v>4584</v>
      </c>
    </row>
    <row r="21" spans="1:6 16384:16384">
      <c r="A21" s="5"/>
      <c r="B21" s="65"/>
      <c r="C21" s="66"/>
      <c r="D21" s="67"/>
      <c r="E21" s="67"/>
      <c r="F21" s="67"/>
    </row>
    <row r="22" spans="1:6 16384:16384">
      <c r="A22" s="5"/>
      <c r="B22" s="68" t="s">
        <v>540</v>
      </c>
      <c r="C22" s="69">
        <f>SUM(C14:F14)</f>
        <v>4472</v>
      </c>
      <c r="D22" s="68"/>
      <c r="E22" s="68"/>
      <c r="F22" s="70"/>
    </row>
    <row r="23" spans="1:6 16384:16384">
      <c r="A23" s="5"/>
      <c r="B23" s="71" t="s">
        <v>385</v>
      </c>
      <c r="C23" s="72">
        <f>SUM(C19:F19)</f>
        <v>112</v>
      </c>
      <c r="D23" s="71"/>
      <c r="E23" s="71"/>
      <c r="F23" s="73"/>
    </row>
    <row r="24" spans="1:6 16384:16384">
      <c r="A24" s="5"/>
      <c r="B24" s="74" t="s">
        <v>541</v>
      </c>
      <c r="C24" s="75">
        <f>SUM(C22:C23)</f>
        <v>4584</v>
      </c>
      <c r="D24" s="74"/>
      <c r="E24" s="74"/>
      <c r="F24" s="76"/>
    </row>
    <row r="25" spans="1:6 16384:16384" s="68" customFormat="1" ht="22.5" customHeight="1">
      <c r="A25" s="77" t="s">
        <v>82</v>
      </c>
      <c r="B25" s="507" t="s">
        <v>677</v>
      </c>
      <c r="C25" s="508"/>
      <c r="D25" s="508"/>
      <c r="E25" s="508"/>
      <c r="F25" s="508"/>
    </row>
    <row r="26" spans="1:6 16384:16384" ht="27.75" customHeight="1">
      <c r="A26" s="5"/>
      <c r="B26" s="509" t="s">
        <v>1088</v>
      </c>
      <c r="C26" s="509"/>
      <c r="D26" s="509"/>
      <c r="E26" s="509"/>
      <c r="F26" s="509"/>
    </row>
    <row r="27" spans="1:6 16384:16384" ht="15" customHeight="1">
      <c r="A27" s="5"/>
      <c r="B27" s="509" t="s">
        <v>903</v>
      </c>
      <c r="C27" s="509"/>
      <c r="D27" s="509"/>
      <c r="E27" s="509"/>
      <c r="F27" s="509"/>
    </row>
    <row r="28" spans="1:6 16384:16384" ht="15.75" customHeight="1">
      <c r="A28" s="5"/>
      <c r="B28" s="509" t="s">
        <v>904</v>
      </c>
      <c r="C28" s="509"/>
      <c r="D28" s="509"/>
      <c r="E28" s="509"/>
      <c r="F28" s="509"/>
    </row>
    <row r="29" spans="1:6 16384:16384" ht="42" customHeight="1">
      <c r="A29" s="5"/>
      <c r="B29" s="509" t="s">
        <v>905</v>
      </c>
      <c r="C29" s="509"/>
      <c r="D29" s="509"/>
      <c r="E29" s="509"/>
      <c r="F29" s="509"/>
    </row>
    <row r="30" spans="1:6 16384:16384" ht="60">
      <c r="A30" s="5"/>
      <c r="B30" s="524"/>
      <c r="C30" s="524"/>
      <c r="D30" s="78" t="s">
        <v>542</v>
      </c>
      <c r="E30" s="79" t="s">
        <v>678</v>
      </c>
      <c r="F30" s="79" t="s">
        <v>679</v>
      </c>
    </row>
    <row r="31" spans="1:6 16384:16384">
      <c r="A31" s="5"/>
      <c r="B31" s="525" t="s">
        <v>543</v>
      </c>
      <c r="C31" s="525"/>
      <c r="D31" s="80">
        <v>3</v>
      </c>
      <c r="E31" s="80">
        <v>14</v>
      </c>
      <c r="F31" s="80">
        <v>14</v>
      </c>
    </row>
    <row r="32" spans="1:6 16384:16384">
      <c r="A32" s="5"/>
      <c r="B32" s="520" t="s">
        <v>636</v>
      </c>
      <c r="C32" s="521"/>
      <c r="D32" s="80">
        <v>96</v>
      </c>
      <c r="E32" s="80">
        <v>308</v>
      </c>
      <c r="F32" s="80">
        <v>311</v>
      </c>
    </row>
    <row r="33" spans="1:6">
      <c r="A33" s="5"/>
      <c r="B33" s="517" t="s">
        <v>0</v>
      </c>
      <c r="C33" s="517"/>
      <c r="D33" s="80">
        <v>81</v>
      </c>
      <c r="E33" s="80">
        <v>310</v>
      </c>
      <c r="F33" s="80">
        <v>311</v>
      </c>
    </row>
    <row r="34" spans="1:6">
      <c r="A34" s="5"/>
      <c r="B34" s="522" t="s">
        <v>72</v>
      </c>
      <c r="C34" s="521"/>
      <c r="D34" s="80">
        <v>746</v>
      </c>
      <c r="E34" s="80">
        <v>3375</v>
      </c>
      <c r="F34" s="80">
        <v>3380</v>
      </c>
    </row>
    <row r="35" spans="1:6" ht="15" customHeight="1">
      <c r="A35" s="5"/>
      <c r="B35" s="517" t="s">
        <v>1</v>
      </c>
      <c r="C35" s="517"/>
      <c r="D35" s="80">
        <v>2</v>
      </c>
      <c r="E35" s="80">
        <v>5</v>
      </c>
      <c r="F35" s="80">
        <v>5</v>
      </c>
    </row>
    <row r="36" spans="1:6">
      <c r="A36" s="5"/>
      <c r="B36" s="517" t="s">
        <v>2</v>
      </c>
      <c r="C36" s="517"/>
      <c r="D36" s="80">
        <v>36</v>
      </c>
      <c r="E36" s="80">
        <v>175</v>
      </c>
      <c r="F36" s="80">
        <v>175</v>
      </c>
    </row>
    <row r="37" spans="1:6" ht="26.25" customHeight="1">
      <c r="A37" s="5"/>
      <c r="B37" s="518" t="s">
        <v>3</v>
      </c>
      <c r="C37" s="519"/>
      <c r="D37" s="80">
        <v>1</v>
      </c>
      <c r="E37" s="80">
        <v>5</v>
      </c>
      <c r="F37" s="80">
        <v>5</v>
      </c>
    </row>
    <row r="38" spans="1:6">
      <c r="A38" s="5"/>
      <c r="B38" s="517" t="s">
        <v>4</v>
      </c>
      <c r="C38" s="517"/>
      <c r="D38" s="80">
        <v>41</v>
      </c>
      <c r="E38" s="80">
        <v>233</v>
      </c>
      <c r="F38" s="80">
        <v>233</v>
      </c>
    </row>
    <row r="39" spans="1:6">
      <c r="A39" s="5"/>
      <c r="B39" s="517" t="s">
        <v>5</v>
      </c>
      <c r="C39" s="517"/>
      <c r="D39" s="80">
        <v>6</v>
      </c>
      <c r="E39" s="80">
        <v>38</v>
      </c>
      <c r="F39" s="80">
        <v>38</v>
      </c>
    </row>
    <row r="40" spans="1:6">
      <c r="A40" s="5"/>
      <c r="B40" s="523" t="s">
        <v>73</v>
      </c>
      <c r="C40" s="523"/>
      <c r="D40" s="81">
        <f>SUM(D31:D39)</f>
        <v>1012</v>
      </c>
      <c r="E40" s="81">
        <f>SUM(E31:E39)</f>
        <v>4463</v>
      </c>
      <c r="F40" s="81">
        <f>SUM(F31:F39)</f>
        <v>4472</v>
      </c>
    </row>
    <row r="41" spans="1:6"/>
    <row r="42" spans="1:6" ht="15.75">
      <c r="B42" s="82" t="s">
        <v>74</v>
      </c>
    </row>
    <row r="43" spans="1:6">
      <c r="A43" s="5" t="s">
        <v>83</v>
      </c>
      <c r="B43" s="27" t="s">
        <v>1089</v>
      </c>
      <c r="F43" s="83"/>
    </row>
    <row r="44" spans="1:6">
      <c r="A44" s="5"/>
      <c r="B44" s="84" t="s">
        <v>75</v>
      </c>
      <c r="C44" s="85"/>
      <c r="F44" s="83"/>
    </row>
    <row r="45" spans="1:6">
      <c r="A45" s="5"/>
      <c r="B45" s="84" t="s">
        <v>76</v>
      </c>
      <c r="C45" s="85"/>
      <c r="F45" s="83"/>
    </row>
    <row r="46" spans="1:6">
      <c r="A46" s="5"/>
      <c r="B46" s="84" t="s">
        <v>77</v>
      </c>
      <c r="C46" s="85">
        <v>1101</v>
      </c>
      <c r="F46" s="83"/>
    </row>
    <row r="47" spans="1:6">
      <c r="A47" s="5"/>
      <c r="B47" s="84" t="s">
        <v>481</v>
      </c>
      <c r="C47" s="85"/>
      <c r="F47" s="83"/>
    </row>
    <row r="48" spans="1:6">
      <c r="A48" s="5"/>
      <c r="B48" s="84" t="s">
        <v>78</v>
      </c>
      <c r="C48" s="85">
        <v>85</v>
      </c>
      <c r="F48" s="83"/>
    </row>
    <row r="49" spans="1:256">
      <c r="A49" s="5"/>
      <c r="B49" s="84" t="s">
        <v>79</v>
      </c>
      <c r="C49" s="85"/>
      <c r="F49" s="83"/>
    </row>
    <row r="50" spans="1:256" ht="25.5">
      <c r="A50" s="5"/>
      <c r="B50" s="86" t="s">
        <v>386</v>
      </c>
      <c r="C50" s="85"/>
      <c r="F50" s="83"/>
    </row>
    <row r="51" spans="1:256" ht="24.75" customHeight="1">
      <c r="A51" s="5"/>
      <c r="B51" s="87" t="s">
        <v>387</v>
      </c>
      <c r="C51" s="85"/>
      <c r="F51" s="83"/>
    </row>
    <row r="52" spans="1:256">
      <c r="A52" s="5"/>
      <c r="B52" s="88" t="s">
        <v>388</v>
      </c>
      <c r="C52" s="85"/>
      <c r="F52" s="83"/>
    </row>
    <row r="53" spans="1:256" ht="15">
      <c r="A53" s="4"/>
      <c r="B53" s="89" t="s">
        <v>680</v>
      </c>
      <c r="C53" s="90"/>
      <c r="D53" s="90"/>
      <c r="E53" s="90"/>
      <c r="F53" s="90"/>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513" t="s">
        <v>681</v>
      </c>
      <c r="C54" s="513"/>
      <c r="D54" s="513"/>
      <c r="E54" s="513"/>
      <c r="F54" s="51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513" t="s">
        <v>1090</v>
      </c>
      <c r="C55" s="513"/>
      <c r="D55" s="513"/>
      <c r="E55" s="513"/>
      <c r="F55" s="51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91" customFormat="1" ht="54.75" customHeight="1">
      <c r="A56" s="4"/>
      <c r="B56" s="513" t="s">
        <v>1107</v>
      </c>
      <c r="C56" s="513"/>
      <c r="D56" s="513"/>
      <c r="E56" s="513"/>
      <c r="F56" s="513"/>
      <c r="G56" s="513"/>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3"/>
      <c r="AY56" s="513"/>
      <c r="AZ56" s="513"/>
      <c r="BA56" s="513"/>
      <c r="BB56" s="513"/>
      <c r="BC56" s="513"/>
      <c r="BD56" s="513"/>
      <c r="BE56" s="513"/>
      <c r="BF56" s="513"/>
      <c r="BG56" s="513"/>
      <c r="BH56" s="513"/>
      <c r="BI56" s="513"/>
      <c r="BJ56" s="513"/>
      <c r="BK56" s="513"/>
      <c r="BL56" s="513"/>
      <c r="BM56" s="513"/>
      <c r="BN56" s="513"/>
      <c r="BO56" s="513"/>
      <c r="BP56" s="513"/>
      <c r="BQ56" s="513"/>
      <c r="BR56" s="513"/>
      <c r="BS56" s="513"/>
      <c r="BT56" s="513"/>
      <c r="BU56" s="513"/>
      <c r="BV56" s="513"/>
      <c r="BW56" s="513"/>
      <c r="BX56" s="513"/>
      <c r="BY56" s="513"/>
      <c r="BZ56" s="513"/>
      <c r="CA56" s="513"/>
      <c r="CB56" s="513"/>
      <c r="CC56" s="513"/>
      <c r="CD56" s="513"/>
      <c r="CE56" s="513"/>
      <c r="CF56" s="513"/>
      <c r="CG56" s="513"/>
      <c r="CH56" s="513"/>
      <c r="CI56" s="513"/>
      <c r="CJ56" s="513"/>
      <c r="CK56" s="513"/>
      <c r="CL56" s="513"/>
      <c r="CM56" s="513"/>
      <c r="CN56" s="513"/>
      <c r="CO56" s="513"/>
      <c r="CP56" s="513"/>
      <c r="CQ56" s="513"/>
      <c r="CR56" s="513"/>
      <c r="CS56" s="513"/>
      <c r="CT56" s="513"/>
      <c r="CU56" s="513"/>
      <c r="CV56" s="513"/>
      <c r="CW56" s="513"/>
      <c r="CX56" s="513"/>
      <c r="CY56" s="513"/>
      <c r="CZ56" s="513"/>
      <c r="DA56" s="513"/>
      <c r="DB56" s="513"/>
      <c r="DC56" s="513"/>
      <c r="DD56" s="513"/>
      <c r="DE56" s="513"/>
      <c r="DF56" s="513"/>
      <c r="DG56" s="513"/>
      <c r="DH56" s="513"/>
      <c r="DI56" s="513"/>
      <c r="DJ56" s="513"/>
      <c r="DK56" s="513"/>
      <c r="DL56" s="513"/>
      <c r="DM56" s="513"/>
      <c r="DN56" s="513"/>
      <c r="DO56" s="513"/>
      <c r="DP56" s="513"/>
      <c r="DQ56" s="513"/>
      <c r="DR56" s="513"/>
      <c r="DS56" s="513"/>
      <c r="DT56" s="513"/>
      <c r="DU56" s="513"/>
      <c r="DV56" s="513"/>
      <c r="DW56" s="513"/>
      <c r="DX56" s="513"/>
      <c r="DY56" s="513"/>
      <c r="DZ56" s="513"/>
      <c r="EA56" s="513"/>
      <c r="EB56" s="513"/>
      <c r="EC56" s="513"/>
      <c r="ED56" s="513"/>
      <c r="EE56" s="513"/>
      <c r="EF56" s="513"/>
      <c r="EG56" s="513"/>
      <c r="EH56" s="513"/>
      <c r="EI56" s="513"/>
      <c r="EJ56" s="513"/>
      <c r="EK56" s="513"/>
      <c r="EL56" s="513"/>
      <c r="EM56" s="513"/>
      <c r="EN56" s="513"/>
      <c r="EO56" s="513"/>
      <c r="EP56" s="513"/>
      <c r="EQ56" s="513"/>
      <c r="ER56" s="513"/>
      <c r="ES56" s="513"/>
      <c r="ET56" s="513"/>
      <c r="EU56" s="513"/>
      <c r="EV56" s="513"/>
      <c r="EW56" s="513"/>
      <c r="EX56" s="513"/>
      <c r="EY56" s="513"/>
      <c r="EZ56" s="513"/>
      <c r="FA56" s="513"/>
      <c r="FB56" s="513"/>
      <c r="FC56" s="513"/>
      <c r="FD56" s="513"/>
      <c r="FE56" s="513"/>
      <c r="FF56" s="513"/>
      <c r="FG56" s="513"/>
      <c r="FH56" s="513"/>
      <c r="FI56" s="513"/>
      <c r="FJ56" s="513"/>
      <c r="FK56" s="513"/>
      <c r="FL56" s="513"/>
      <c r="FM56" s="513"/>
      <c r="FN56" s="513"/>
      <c r="FO56" s="513"/>
      <c r="FP56" s="513"/>
      <c r="FQ56" s="513"/>
      <c r="FR56" s="513"/>
      <c r="FS56" s="513"/>
      <c r="FT56" s="513"/>
      <c r="FU56" s="513"/>
      <c r="FV56" s="513"/>
      <c r="FW56" s="513"/>
      <c r="FX56" s="513"/>
      <c r="FY56" s="513"/>
      <c r="FZ56" s="513"/>
      <c r="GA56" s="513"/>
      <c r="GB56" s="513"/>
      <c r="GC56" s="513"/>
      <c r="GD56" s="513"/>
      <c r="GE56" s="513"/>
      <c r="GF56" s="513"/>
      <c r="GG56" s="513"/>
      <c r="GH56" s="513"/>
      <c r="GI56" s="513"/>
      <c r="GJ56" s="513"/>
      <c r="GK56" s="513"/>
      <c r="GL56" s="513"/>
      <c r="GM56" s="513"/>
      <c r="GN56" s="513"/>
      <c r="GO56" s="513"/>
      <c r="GP56" s="513"/>
      <c r="GQ56" s="513"/>
      <c r="GR56" s="513"/>
      <c r="GS56" s="513"/>
      <c r="GT56" s="513"/>
      <c r="GU56" s="513"/>
      <c r="GV56" s="513"/>
      <c r="GW56" s="513"/>
      <c r="GX56" s="513"/>
      <c r="GY56" s="513"/>
      <c r="GZ56" s="513"/>
      <c r="HA56" s="513"/>
      <c r="HB56" s="513"/>
      <c r="HC56" s="513"/>
      <c r="HD56" s="513"/>
      <c r="HE56" s="513"/>
      <c r="HF56" s="513"/>
      <c r="HG56" s="513"/>
      <c r="HH56" s="513"/>
      <c r="HI56" s="513"/>
      <c r="HJ56" s="513"/>
      <c r="HK56" s="513"/>
      <c r="HL56" s="513"/>
      <c r="HM56" s="513"/>
      <c r="HN56" s="513"/>
      <c r="HO56" s="513"/>
      <c r="HP56" s="513"/>
      <c r="HQ56" s="513"/>
      <c r="HR56" s="513"/>
      <c r="HS56" s="513"/>
      <c r="HT56" s="513"/>
      <c r="HU56" s="513"/>
      <c r="HV56" s="513"/>
      <c r="HW56" s="513"/>
      <c r="HX56" s="513"/>
      <c r="HY56" s="513"/>
      <c r="HZ56" s="513"/>
      <c r="IA56" s="513"/>
      <c r="IB56" s="513"/>
      <c r="IC56" s="513"/>
      <c r="ID56" s="513"/>
      <c r="IE56" s="513"/>
      <c r="IF56" s="513"/>
      <c r="IG56" s="513"/>
      <c r="IH56" s="513"/>
      <c r="II56" s="513"/>
      <c r="IJ56" s="513"/>
      <c r="IK56" s="513"/>
      <c r="IL56" s="513"/>
      <c r="IM56" s="513"/>
      <c r="IN56" s="513"/>
      <c r="IO56" s="513"/>
      <c r="IP56" s="513"/>
      <c r="IQ56" s="513"/>
      <c r="IR56" s="513"/>
      <c r="IS56" s="513"/>
      <c r="IT56" s="513"/>
      <c r="IU56" s="513"/>
      <c r="IV56" s="513"/>
    </row>
    <row r="57" spans="1:256" s="91" customFormat="1" ht="54.75" customHeight="1">
      <c r="A57" s="4"/>
      <c r="B57" s="513"/>
      <c r="C57" s="513"/>
      <c r="D57" s="513"/>
      <c r="E57" s="513"/>
      <c r="F57" s="513"/>
      <c r="G57" s="513"/>
      <c r="H57" s="513"/>
      <c r="I57" s="513"/>
      <c r="J57" s="513"/>
      <c r="K57" s="513"/>
      <c r="L57" s="513"/>
      <c r="M57" s="513"/>
      <c r="N57" s="513"/>
      <c r="O57" s="513"/>
      <c r="P57" s="513"/>
      <c r="Q57" s="513"/>
      <c r="R57" s="513"/>
      <c r="S57" s="513"/>
      <c r="T57" s="513"/>
      <c r="U57" s="513"/>
      <c r="V57" s="513"/>
      <c r="W57" s="513"/>
      <c r="X57" s="513"/>
      <c r="Y57" s="513"/>
      <c r="Z57" s="513"/>
      <c r="AA57" s="513"/>
      <c r="AB57" s="513"/>
      <c r="AC57" s="513"/>
      <c r="AD57" s="513"/>
      <c r="AE57" s="513"/>
      <c r="AF57" s="513"/>
      <c r="AG57" s="513"/>
      <c r="AH57" s="513"/>
      <c r="AI57" s="513"/>
      <c r="AJ57" s="513"/>
      <c r="AK57" s="513"/>
      <c r="AL57" s="513"/>
      <c r="AM57" s="513"/>
      <c r="AN57" s="513"/>
      <c r="AO57" s="513"/>
      <c r="AP57" s="513"/>
      <c r="AQ57" s="513"/>
      <c r="AR57" s="513"/>
      <c r="AS57" s="513"/>
      <c r="AT57" s="513"/>
      <c r="AU57" s="513"/>
      <c r="AV57" s="513"/>
      <c r="AW57" s="513"/>
      <c r="AX57" s="513"/>
      <c r="AY57" s="513"/>
      <c r="AZ57" s="513"/>
      <c r="BA57" s="513"/>
      <c r="BB57" s="513"/>
      <c r="BC57" s="513"/>
      <c r="BD57" s="513"/>
      <c r="BE57" s="513"/>
      <c r="BF57" s="513"/>
      <c r="BG57" s="513"/>
      <c r="BH57" s="513"/>
      <c r="BI57" s="513"/>
      <c r="BJ57" s="513"/>
      <c r="BK57" s="513"/>
      <c r="BL57" s="513"/>
      <c r="BM57" s="513"/>
      <c r="BN57" s="513"/>
      <c r="BO57" s="513"/>
      <c r="BP57" s="513"/>
      <c r="BQ57" s="513"/>
      <c r="BR57" s="513"/>
      <c r="BS57" s="513"/>
      <c r="BT57" s="513"/>
      <c r="BU57" s="513"/>
      <c r="BV57" s="513"/>
      <c r="BW57" s="513"/>
      <c r="BX57" s="513"/>
      <c r="BY57" s="513"/>
      <c r="BZ57" s="513"/>
      <c r="CA57" s="513"/>
      <c r="CB57" s="513"/>
      <c r="CC57" s="513"/>
      <c r="CD57" s="513"/>
      <c r="CE57" s="513"/>
      <c r="CF57" s="513"/>
      <c r="CG57" s="513"/>
      <c r="CH57" s="513"/>
      <c r="CI57" s="513"/>
      <c r="CJ57" s="513"/>
      <c r="CK57" s="513"/>
      <c r="CL57" s="513"/>
      <c r="CM57" s="513"/>
      <c r="CN57" s="513"/>
      <c r="CO57" s="513"/>
      <c r="CP57" s="513"/>
      <c r="CQ57" s="513"/>
      <c r="CR57" s="513"/>
      <c r="CS57" s="513"/>
      <c r="CT57" s="513"/>
      <c r="CU57" s="513"/>
      <c r="CV57" s="513"/>
      <c r="CW57" s="513"/>
      <c r="CX57" s="513"/>
      <c r="CY57" s="513"/>
      <c r="CZ57" s="513"/>
      <c r="DA57" s="513"/>
      <c r="DB57" s="513"/>
      <c r="DC57" s="513"/>
      <c r="DD57" s="513"/>
      <c r="DE57" s="513"/>
      <c r="DF57" s="513"/>
      <c r="DG57" s="513"/>
      <c r="DH57" s="513"/>
      <c r="DI57" s="513"/>
      <c r="DJ57" s="513"/>
      <c r="DK57" s="513"/>
      <c r="DL57" s="513"/>
      <c r="DM57" s="513"/>
      <c r="DN57" s="513"/>
      <c r="DO57" s="513"/>
      <c r="DP57" s="513"/>
      <c r="DQ57" s="513"/>
      <c r="DR57" s="513"/>
      <c r="DS57" s="513"/>
      <c r="DT57" s="513"/>
      <c r="DU57" s="513"/>
      <c r="DV57" s="513"/>
      <c r="DW57" s="513"/>
      <c r="DX57" s="513"/>
      <c r="DY57" s="513"/>
      <c r="DZ57" s="513"/>
      <c r="EA57" s="513"/>
      <c r="EB57" s="513"/>
      <c r="EC57" s="513"/>
      <c r="ED57" s="513"/>
      <c r="EE57" s="513"/>
      <c r="EF57" s="513"/>
      <c r="EG57" s="513"/>
      <c r="EH57" s="513"/>
      <c r="EI57" s="513"/>
      <c r="EJ57" s="513"/>
      <c r="EK57" s="513"/>
      <c r="EL57" s="513"/>
      <c r="EM57" s="513"/>
      <c r="EN57" s="513"/>
      <c r="EO57" s="513"/>
      <c r="EP57" s="513"/>
      <c r="EQ57" s="513"/>
      <c r="ER57" s="513"/>
      <c r="ES57" s="513"/>
      <c r="ET57" s="513"/>
      <c r="EU57" s="513"/>
      <c r="EV57" s="513"/>
      <c r="EW57" s="513"/>
      <c r="EX57" s="513"/>
      <c r="EY57" s="513"/>
      <c r="EZ57" s="513"/>
      <c r="FA57" s="513"/>
      <c r="FB57" s="513"/>
      <c r="FC57" s="513"/>
      <c r="FD57" s="513"/>
      <c r="FE57" s="513"/>
      <c r="FF57" s="513"/>
      <c r="FG57" s="513"/>
      <c r="FH57" s="513"/>
      <c r="FI57" s="513"/>
      <c r="FJ57" s="513"/>
      <c r="FK57" s="513"/>
      <c r="FL57" s="513"/>
      <c r="FM57" s="513"/>
      <c r="FN57" s="513"/>
      <c r="FO57" s="513"/>
      <c r="FP57" s="513"/>
      <c r="FQ57" s="513"/>
      <c r="FR57" s="513"/>
      <c r="FS57" s="513"/>
      <c r="FT57" s="513"/>
      <c r="FU57" s="513"/>
      <c r="FV57" s="513"/>
      <c r="FW57" s="513"/>
      <c r="FX57" s="513"/>
      <c r="FY57" s="513"/>
      <c r="FZ57" s="513"/>
      <c r="GA57" s="513"/>
      <c r="GB57" s="513"/>
      <c r="GC57" s="513"/>
      <c r="GD57" s="513"/>
      <c r="GE57" s="513"/>
      <c r="GF57" s="513"/>
      <c r="GG57" s="513"/>
      <c r="GH57" s="513"/>
      <c r="GI57" s="513"/>
      <c r="GJ57" s="513"/>
      <c r="GK57" s="513"/>
      <c r="GL57" s="513"/>
      <c r="GM57" s="513"/>
      <c r="GN57" s="513"/>
      <c r="GO57" s="513"/>
      <c r="GP57" s="513"/>
      <c r="GQ57" s="513"/>
      <c r="GR57" s="513"/>
      <c r="GS57" s="513"/>
      <c r="GT57" s="513"/>
      <c r="GU57" s="513"/>
      <c r="GV57" s="513"/>
      <c r="GW57" s="513"/>
      <c r="GX57" s="513"/>
      <c r="GY57" s="513"/>
      <c r="GZ57" s="513"/>
      <c r="HA57" s="513"/>
      <c r="HB57" s="513"/>
      <c r="HC57" s="513"/>
      <c r="HD57" s="513"/>
      <c r="HE57" s="513"/>
      <c r="HF57" s="513"/>
      <c r="HG57" s="513"/>
      <c r="HH57" s="513"/>
      <c r="HI57" s="513"/>
      <c r="HJ57" s="513"/>
      <c r="HK57" s="513"/>
      <c r="HL57" s="513"/>
      <c r="HM57" s="513"/>
      <c r="HN57" s="513"/>
      <c r="HO57" s="513"/>
      <c r="HP57" s="513"/>
      <c r="HQ57" s="513"/>
      <c r="HR57" s="513"/>
      <c r="HS57" s="513"/>
      <c r="HT57" s="513"/>
      <c r="HU57" s="513"/>
      <c r="HV57" s="513"/>
      <c r="HW57" s="513"/>
      <c r="HX57" s="513"/>
      <c r="HY57" s="513"/>
      <c r="HZ57" s="513"/>
      <c r="IA57" s="513"/>
      <c r="IB57" s="513"/>
      <c r="IC57" s="513"/>
      <c r="ID57" s="513"/>
      <c r="IE57" s="513"/>
      <c r="IF57" s="513"/>
      <c r="IG57" s="513"/>
      <c r="IH57" s="513"/>
      <c r="II57" s="513"/>
      <c r="IJ57" s="513"/>
      <c r="IK57" s="513"/>
      <c r="IL57" s="513"/>
      <c r="IM57" s="513"/>
      <c r="IN57" s="513"/>
      <c r="IO57" s="513"/>
      <c r="IP57" s="513"/>
      <c r="IQ57" s="513"/>
      <c r="IR57" s="513"/>
      <c r="IS57" s="513"/>
      <c r="IT57" s="513"/>
      <c r="IU57" s="513"/>
      <c r="IV57" s="513"/>
    </row>
    <row r="58" spans="1:256" s="91" customFormat="1" ht="41.25" customHeight="1">
      <c r="A58" s="4"/>
      <c r="B58" s="513"/>
      <c r="C58" s="513"/>
      <c r="D58" s="513"/>
      <c r="E58" s="513"/>
      <c r="F58" s="513"/>
      <c r="G58" s="513"/>
      <c r="H58" s="513"/>
      <c r="I58" s="513"/>
      <c r="J58" s="513"/>
      <c r="K58" s="513"/>
      <c r="L58" s="513"/>
      <c r="M58" s="513"/>
      <c r="N58" s="513"/>
      <c r="O58" s="513"/>
      <c r="P58" s="513"/>
      <c r="Q58" s="513"/>
      <c r="R58" s="513"/>
      <c r="S58" s="513"/>
      <c r="T58" s="513"/>
      <c r="U58" s="513"/>
      <c r="V58" s="513"/>
      <c r="W58" s="513"/>
      <c r="X58" s="513"/>
      <c r="Y58" s="513"/>
      <c r="Z58" s="513"/>
      <c r="AA58" s="513"/>
      <c r="AB58" s="513"/>
      <c r="AC58" s="513"/>
      <c r="AD58" s="513"/>
      <c r="AE58" s="513"/>
      <c r="AF58" s="513"/>
      <c r="AG58" s="513"/>
      <c r="AH58" s="513"/>
      <c r="AI58" s="513"/>
      <c r="AJ58" s="513"/>
      <c r="AK58" s="513"/>
      <c r="AL58" s="513"/>
      <c r="AM58" s="513"/>
      <c r="AN58" s="513"/>
      <c r="AO58" s="513"/>
      <c r="AP58" s="513"/>
      <c r="AQ58" s="513"/>
      <c r="AR58" s="513"/>
      <c r="AS58" s="513"/>
      <c r="AT58" s="513"/>
      <c r="AU58" s="513"/>
      <c r="AV58" s="513"/>
      <c r="AW58" s="513"/>
      <c r="AX58" s="513"/>
      <c r="AY58" s="513"/>
      <c r="AZ58" s="513"/>
      <c r="BA58" s="513"/>
      <c r="BB58" s="513"/>
      <c r="BC58" s="513"/>
      <c r="BD58" s="513"/>
      <c r="BE58" s="513"/>
      <c r="BF58" s="513"/>
      <c r="BG58" s="513"/>
      <c r="BH58" s="513"/>
      <c r="BI58" s="513"/>
      <c r="BJ58" s="513"/>
      <c r="BK58" s="513"/>
      <c r="BL58" s="513"/>
      <c r="BM58" s="513"/>
      <c r="BN58" s="513"/>
      <c r="BO58" s="513"/>
      <c r="BP58" s="513"/>
      <c r="BQ58" s="513"/>
      <c r="BR58" s="513"/>
      <c r="BS58" s="513"/>
      <c r="BT58" s="513"/>
      <c r="BU58" s="513"/>
      <c r="BV58" s="513"/>
      <c r="BW58" s="513"/>
      <c r="BX58" s="513"/>
      <c r="BY58" s="513"/>
      <c r="BZ58" s="513"/>
      <c r="CA58" s="513"/>
      <c r="CB58" s="513"/>
      <c r="CC58" s="513"/>
      <c r="CD58" s="513"/>
      <c r="CE58" s="513"/>
      <c r="CF58" s="513"/>
      <c r="CG58" s="513"/>
      <c r="CH58" s="513"/>
      <c r="CI58" s="513"/>
      <c r="CJ58" s="513"/>
      <c r="CK58" s="513"/>
      <c r="CL58" s="513"/>
      <c r="CM58" s="513"/>
      <c r="CN58" s="513"/>
      <c r="CO58" s="513"/>
      <c r="CP58" s="513"/>
      <c r="CQ58" s="513"/>
      <c r="CR58" s="513"/>
      <c r="CS58" s="513"/>
      <c r="CT58" s="513"/>
      <c r="CU58" s="513"/>
      <c r="CV58" s="513"/>
      <c r="CW58" s="513"/>
      <c r="CX58" s="513"/>
      <c r="CY58" s="513"/>
      <c r="CZ58" s="513"/>
      <c r="DA58" s="513"/>
      <c r="DB58" s="513"/>
      <c r="DC58" s="513"/>
      <c r="DD58" s="513"/>
      <c r="DE58" s="513"/>
      <c r="DF58" s="513"/>
      <c r="DG58" s="513"/>
      <c r="DH58" s="513"/>
      <c r="DI58" s="513"/>
      <c r="DJ58" s="513"/>
      <c r="DK58" s="513"/>
      <c r="DL58" s="513"/>
      <c r="DM58" s="513"/>
      <c r="DN58" s="513"/>
      <c r="DO58" s="513"/>
      <c r="DP58" s="513"/>
      <c r="DQ58" s="513"/>
      <c r="DR58" s="513"/>
      <c r="DS58" s="513"/>
      <c r="DT58" s="513"/>
      <c r="DU58" s="513"/>
      <c r="DV58" s="513"/>
      <c r="DW58" s="513"/>
      <c r="DX58" s="513"/>
      <c r="DY58" s="513"/>
      <c r="DZ58" s="513"/>
      <c r="EA58" s="513"/>
      <c r="EB58" s="513"/>
      <c r="EC58" s="513"/>
      <c r="ED58" s="513"/>
      <c r="EE58" s="513"/>
      <c r="EF58" s="513"/>
      <c r="EG58" s="513"/>
      <c r="EH58" s="513"/>
      <c r="EI58" s="513"/>
      <c r="EJ58" s="513"/>
      <c r="EK58" s="513"/>
      <c r="EL58" s="513"/>
      <c r="EM58" s="513"/>
      <c r="EN58" s="513"/>
      <c r="EO58" s="513"/>
      <c r="EP58" s="513"/>
      <c r="EQ58" s="513"/>
      <c r="ER58" s="513"/>
      <c r="ES58" s="513"/>
      <c r="ET58" s="513"/>
      <c r="EU58" s="513"/>
      <c r="EV58" s="513"/>
      <c r="EW58" s="513"/>
      <c r="EX58" s="513"/>
      <c r="EY58" s="513"/>
      <c r="EZ58" s="513"/>
      <c r="FA58" s="513"/>
      <c r="FB58" s="513"/>
      <c r="FC58" s="513"/>
      <c r="FD58" s="513"/>
      <c r="FE58" s="513"/>
      <c r="FF58" s="513"/>
      <c r="FG58" s="513"/>
      <c r="FH58" s="513"/>
      <c r="FI58" s="513"/>
      <c r="FJ58" s="513"/>
      <c r="FK58" s="513"/>
      <c r="FL58" s="513"/>
      <c r="FM58" s="513"/>
      <c r="FN58" s="513"/>
      <c r="FO58" s="513"/>
      <c r="FP58" s="513"/>
      <c r="FQ58" s="513"/>
      <c r="FR58" s="513"/>
      <c r="FS58" s="513"/>
      <c r="FT58" s="513"/>
      <c r="FU58" s="513"/>
      <c r="FV58" s="513"/>
      <c r="FW58" s="513"/>
      <c r="FX58" s="513"/>
      <c r="FY58" s="513"/>
      <c r="FZ58" s="513"/>
      <c r="GA58" s="513"/>
      <c r="GB58" s="513"/>
      <c r="GC58" s="513"/>
      <c r="GD58" s="513"/>
      <c r="GE58" s="513"/>
      <c r="GF58" s="513"/>
      <c r="GG58" s="513"/>
      <c r="GH58" s="513"/>
      <c r="GI58" s="513"/>
      <c r="GJ58" s="513"/>
      <c r="GK58" s="513"/>
      <c r="GL58" s="513"/>
      <c r="GM58" s="513"/>
      <c r="GN58" s="513"/>
      <c r="GO58" s="513"/>
      <c r="GP58" s="513"/>
      <c r="GQ58" s="513"/>
      <c r="GR58" s="513"/>
      <c r="GS58" s="513"/>
      <c r="GT58" s="513"/>
      <c r="GU58" s="513"/>
      <c r="GV58" s="513"/>
      <c r="GW58" s="513"/>
      <c r="GX58" s="513"/>
      <c r="GY58" s="513"/>
      <c r="GZ58" s="513"/>
      <c r="HA58" s="513"/>
      <c r="HB58" s="513"/>
      <c r="HC58" s="513"/>
      <c r="HD58" s="513"/>
      <c r="HE58" s="513"/>
      <c r="HF58" s="513"/>
      <c r="HG58" s="513"/>
      <c r="HH58" s="513"/>
      <c r="HI58" s="513"/>
      <c r="HJ58" s="513"/>
      <c r="HK58" s="513"/>
      <c r="HL58" s="513"/>
      <c r="HM58" s="513"/>
      <c r="HN58" s="513"/>
      <c r="HO58" s="513"/>
      <c r="HP58" s="513"/>
      <c r="HQ58" s="513"/>
      <c r="HR58" s="513"/>
      <c r="HS58" s="513"/>
      <c r="HT58" s="513"/>
      <c r="HU58" s="513"/>
      <c r="HV58" s="513"/>
      <c r="HW58" s="513"/>
      <c r="HX58" s="513"/>
      <c r="HY58" s="513"/>
      <c r="HZ58" s="513"/>
      <c r="IA58" s="513"/>
      <c r="IB58" s="513"/>
      <c r="IC58" s="513"/>
      <c r="ID58" s="513"/>
      <c r="IE58" s="513"/>
      <c r="IF58" s="513"/>
      <c r="IG58" s="513"/>
      <c r="IH58" s="513"/>
      <c r="II58" s="513"/>
      <c r="IJ58" s="513"/>
      <c r="IK58" s="513"/>
      <c r="IL58" s="513"/>
      <c r="IM58" s="513"/>
      <c r="IN58" s="513"/>
      <c r="IO58" s="513"/>
      <c r="IP58" s="513"/>
      <c r="IQ58" s="513"/>
      <c r="IR58" s="513"/>
      <c r="IS58" s="513"/>
      <c r="IT58" s="513"/>
      <c r="IU58" s="513"/>
      <c r="IV58" s="513"/>
    </row>
    <row r="59" spans="1:256" s="91" customFormat="1" ht="27.75" customHeight="1">
      <c r="A59" s="4"/>
      <c r="B59" s="516" t="s">
        <v>906</v>
      </c>
      <c r="C59" s="516"/>
      <c r="D59" s="516"/>
      <c r="E59" s="516"/>
      <c r="F59" s="516"/>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row>
    <row r="60" spans="1:256" s="91" customFormat="1" ht="26.25" customHeight="1">
      <c r="A60" s="4"/>
      <c r="B60" s="527" t="s">
        <v>1108</v>
      </c>
      <c r="C60" s="527"/>
      <c r="D60" s="527"/>
      <c r="E60" s="527"/>
      <c r="F60" s="527"/>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c r="IQ60" s="90"/>
      <c r="IR60" s="90"/>
      <c r="IS60" s="90"/>
      <c r="IT60" s="90"/>
      <c r="IU60" s="90"/>
      <c r="IV60" s="90"/>
    </row>
    <row r="61" spans="1:256" s="91" customFormat="1" ht="26.25" customHeight="1">
      <c r="A61" s="4"/>
      <c r="B61" s="528" t="s">
        <v>1109</v>
      </c>
      <c r="C61" s="528"/>
      <c r="D61" s="528"/>
      <c r="E61" s="528"/>
      <c r="F61" s="528"/>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c r="IS61" s="90"/>
      <c r="IT61" s="90"/>
      <c r="IU61" s="90"/>
      <c r="IV61" s="90"/>
    </row>
    <row r="62" spans="1:256" s="91" customFormat="1" ht="54.75" customHeight="1">
      <c r="A62" s="4"/>
      <c r="B62" s="514"/>
      <c r="C62" s="496" t="s">
        <v>648</v>
      </c>
      <c r="D62" s="496" t="s">
        <v>650</v>
      </c>
      <c r="E62" s="496" t="s">
        <v>649</v>
      </c>
      <c r="F62" s="496" t="s">
        <v>693</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row>
    <row r="63" spans="1:256" s="91" customFormat="1" ht="24" customHeight="1">
      <c r="A63" s="4"/>
      <c r="B63" s="515"/>
      <c r="C63" s="497"/>
      <c r="D63" s="497"/>
      <c r="E63" s="497"/>
      <c r="F63" s="497"/>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c r="IV63" s="90"/>
    </row>
    <row r="64" spans="1:256" s="91" customFormat="1" ht="51.75" customHeight="1">
      <c r="A64" s="92" t="s">
        <v>682</v>
      </c>
      <c r="B64" s="93" t="s">
        <v>1110</v>
      </c>
      <c r="C64" s="431">
        <v>181</v>
      </c>
      <c r="D64" s="431">
        <v>295</v>
      </c>
      <c r="E64" s="431">
        <v>748</v>
      </c>
      <c r="F64" s="416">
        <f t="shared" ref="F64:F65" si="3">SUM(C64:E64)</f>
        <v>1224</v>
      </c>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c r="IQ64" s="90"/>
      <c r="IR64" s="90"/>
      <c r="IS64" s="90"/>
      <c r="IT64" s="90"/>
      <c r="IU64" s="90"/>
      <c r="IV64" s="90"/>
    </row>
    <row r="65" spans="1:256" s="91" customFormat="1" ht="119.25" customHeight="1">
      <c r="A65" s="92" t="s">
        <v>683</v>
      </c>
      <c r="B65" s="94" t="s">
        <v>1111</v>
      </c>
      <c r="C65" s="431">
        <v>0</v>
      </c>
      <c r="D65" s="431">
        <v>1</v>
      </c>
      <c r="E65" s="431">
        <v>0</v>
      </c>
      <c r="F65" s="416">
        <f t="shared" si="3"/>
        <v>1</v>
      </c>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c r="BW65" s="90"/>
      <c r="BX65" s="90"/>
      <c r="BY65" s="90"/>
      <c r="BZ65" s="90"/>
      <c r="CA65" s="90"/>
      <c r="CB65" s="90"/>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c r="IQ65" s="90"/>
      <c r="IR65" s="90"/>
      <c r="IS65" s="90"/>
      <c r="IT65" s="90"/>
      <c r="IU65" s="90"/>
      <c r="IV65" s="90"/>
    </row>
    <row r="66" spans="1:256" s="91" customFormat="1" ht="27.75" customHeight="1">
      <c r="A66" s="92" t="s">
        <v>684</v>
      </c>
      <c r="B66" s="93" t="s">
        <v>1113</v>
      </c>
      <c r="C66" s="416">
        <f>(C64-C65)</f>
        <v>181</v>
      </c>
      <c r="D66" s="416">
        <f>(D64-D65)</f>
        <v>294</v>
      </c>
      <c r="E66" s="416">
        <f>(E64-E65)</f>
        <v>748</v>
      </c>
      <c r="F66" s="416">
        <f t="shared" ref="F66:F69" si="4">SUM(C66:E66)</f>
        <v>1223</v>
      </c>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row>
    <row r="67" spans="1:256" s="91" customFormat="1" ht="51.75" customHeight="1">
      <c r="A67" s="92" t="s">
        <v>685</v>
      </c>
      <c r="B67" s="95" t="s">
        <v>1112</v>
      </c>
      <c r="C67" s="431">
        <v>110</v>
      </c>
      <c r="D67" s="431">
        <v>191</v>
      </c>
      <c r="E67" s="431">
        <v>506</v>
      </c>
      <c r="F67" s="416">
        <f t="shared" si="4"/>
        <v>807</v>
      </c>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c r="IU67" s="90"/>
      <c r="IV67" s="90"/>
    </row>
    <row r="68" spans="1:256" s="91" customFormat="1" ht="63.75" customHeight="1">
      <c r="A68" s="92" t="s">
        <v>686</v>
      </c>
      <c r="B68" s="95" t="s">
        <v>1114</v>
      </c>
      <c r="C68" s="431">
        <v>15</v>
      </c>
      <c r="D68" s="431">
        <v>19</v>
      </c>
      <c r="E68" s="431">
        <v>60</v>
      </c>
      <c r="F68" s="416">
        <f t="shared" si="4"/>
        <v>94</v>
      </c>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c r="IS68" s="90"/>
      <c r="IT68" s="90"/>
      <c r="IU68" s="90"/>
      <c r="IV68" s="90"/>
    </row>
    <row r="69" spans="1:256" s="91" customFormat="1" ht="68.25" customHeight="1">
      <c r="A69" s="92" t="s">
        <v>687</v>
      </c>
      <c r="B69" s="95" t="s">
        <v>1115</v>
      </c>
      <c r="C69" s="431">
        <v>0</v>
      </c>
      <c r="D69" s="431">
        <v>5</v>
      </c>
      <c r="E69" s="431">
        <v>8</v>
      </c>
      <c r="F69" s="416">
        <f t="shared" si="4"/>
        <v>13</v>
      </c>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c r="IT69" s="90"/>
      <c r="IU69" s="90"/>
      <c r="IV69" s="90"/>
    </row>
    <row r="70" spans="1:256" s="91" customFormat="1" ht="36" customHeight="1">
      <c r="A70" s="92" t="s">
        <v>688</v>
      </c>
      <c r="B70" s="95" t="s">
        <v>691</v>
      </c>
      <c r="C70" s="416">
        <f>SUM(C67:C69)</f>
        <v>125</v>
      </c>
      <c r="D70" s="416">
        <f>SUM(D67:D69)</f>
        <v>215</v>
      </c>
      <c r="E70" s="416">
        <f>SUM(E67:E69)</f>
        <v>574</v>
      </c>
      <c r="F70" s="416">
        <f>SUM(F67:F69)</f>
        <v>914</v>
      </c>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c r="IS70" s="90"/>
      <c r="IT70" s="90"/>
      <c r="IU70" s="90"/>
      <c r="IV70" s="90"/>
    </row>
    <row r="71" spans="1:256" s="91" customFormat="1" ht="43.5" customHeight="1">
      <c r="A71" s="92" t="s">
        <v>689</v>
      </c>
      <c r="B71" s="95" t="s">
        <v>1116</v>
      </c>
      <c r="C71" s="193">
        <f>C70/C66</f>
        <v>0.69060773480662985</v>
      </c>
      <c r="D71" s="193">
        <f>D70/D66</f>
        <v>0.73129251700680276</v>
      </c>
      <c r="E71" s="193">
        <f>E70/E66</f>
        <v>0.76737967914438499</v>
      </c>
      <c r="F71" s="193">
        <f>F70/F66</f>
        <v>0.74734260016353227</v>
      </c>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c r="IS71" s="90"/>
      <c r="IT71" s="90"/>
      <c r="IU71" s="90"/>
      <c r="IV71" s="90"/>
    </row>
    <row r="72" spans="1:256" s="91" customFormat="1" ht="21" customHeight="1">
      <c r="A72" s="92"/>
      <c r="B72" s="96"/>
      <c r="C72" s="97"/>
      <c r="D72" s="97"/>
      <c r="E72" s="97"/>
      <c r="F72" s="97"/>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c r="IS72" s="90"/>
      <c r="IT72" s="90"/>
      <c r="IU72" s="90"/>
      <c r="IV72" s="90"/>
    </row>
    <row r="73" spans="1:256" s="91" customFormat="1" ht="18.75" customHeight="1">
      <c r="A73" s="4"/>
      <c r="B73" s="500" t="s">
        <v>1117</v>
      </c>
      <c r="C73" s="501"/>
      <c r="D73" s="501"/>
      <c r="E73" s="501"/>
      <c r="F73" s="501"/>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c r="IS73" s="90"/>
      <c r="IT73" s="90"/>
      <c r="IU73" s="90"/>
      <c r="IV73" s="90"/>
    </row>
    <row r="74" spans="1:256" s="91" customFormat="1" ht="54.75" customHeight="1">
      <c r="A74" s="4"/>
      <c r="B74" s="503"/>
      <c r="C74" s="502" t="s">
        <v>648</v>
      </c>
      <c r="D74" s="502" t="s">
        <v>650</v>
      </c>
      <c r="E74" s="502" t="s">
        <v>649</v>
      </c>
      <c r="F74" s="502" t="s">
        <v>693</v>
      </c>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90"/>
      <c r="HP74" s="90"/>
      <c r="HQ74" s="90"/>
      <c r="HR74" s="90"/>
      <c r="HS74" s="90"/>
      <c r="HT74" s="90"/>
      <c r="HU74" s="90"/>
      <c r="HV74" s="90"/>
      <c r="HW74" s="90"/>
      <c r="HX74" s="90"/>
      <c r="HY74" s="90"/>
      <c r="HZ74" s="90"/>
      <c r="IA74" s="90"/>
      <c r="IB74" s="90"/>
      <c r="IC74" s="90"/>
      <c r="ID74" s="90"/>
      <c r="IE74" s="90"/>
      <c r="IF74" s="90"/>
      <c r="IG74" s="90"/>
      <c r="IH74" s="90"/>
      <c r="II74" s="90"/>
      <c r="IJ74" s="90"/>
      <c r="IK74" s="90"/>
      <c r="IL74" s="90"/>
      <c r="IM74" s="90"/>
      <c r="IN74" s="90"/>
      <c r="IO74" s="90"/>
      <c r="IP74" s="90"/>
      <c r="IQ74" s="90"/>
      <c r="IR74" s="90"/>
      <c r="IS74" s="90"/>
      <c r="IT74" s="90"/>
      <c r="IU74" s="90"/>
      <c r="IV74" s="90"/>
    </row>
    <row r="75" spans="1:256" s="91" customFormat="1" ht="25.5" customHeight="1">
      <c r="A75" s="4"/>
      <c r="B75" s="503"/>
      <c r="C75" s="502"/>
      <c r="D75" s="502"/>
      <c r="E75" s="502"/>
      <c r="F75" s="502"/>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c r="IQ75" s="90"/>
      <c r="IR75" s="90"/>
      <c r="IS75" s="90"/>
      <c r="IT75" s="90"/>
      <c r="IU75" s="90"/>
      <c r="IV75" s="90"/>
    </row>
    <row r="76" spans="1:256" s="91" customFormat="1" ht="54.75" customHeight="1">
      <c r="A76" s="98" t="s">
        <v>682</v>
      </c>
      <c r="B76" s="99" t="s">
        <v>1118</v>
      </c>
      <c r="C76" s="416">
        <v>173</v>
      </c>
      <c r="D76" s="416">
        <v>291</v>
      </c>
      <c r="E76" s="416">
        <v>764</v>
      </c>
      <c r="F76" s="416">
        <f t="shared" ref="F76:F82" si="5">SUM(C76:E76)</f>
        <v>1228</v>
      </c>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c r="IQ76" s="90"/>
      <c r="IR76" s="90"/>
      <c r="IS76" s="90"/>
      <c r="IT76" s="90"/>
      <c r="IU76" s="90"/>
      <c r="IV76" s="90"/>
    </row>
    <row r="77" spans="1:256" s="91" customFormat="1" ht="120" customHeight="1">
      <c r="A77" s="98" t="s">
        <v>683</v>
      </c>
      <c r="B77" s="101" t="s">
        <v>1119</v>
      </c>
      <c r="C77" s="416">
        <v>2</v>
      </c>
      <c r="D77" s="416">
        <v>0</v>
      </c>
      <c r="E77" s="416">
        <v>0</v>
      </c>
      <c r="F77" s="416">
        <f t="shared" si="5"/>
        <v>2</v>
      </c>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c r="BT77" s="90"/>
      <c r="BU77" s="90"/>
      <c r="BV77" s="90"/>
      <c r="BW77" s="90"/>
      <c r="BX77" s="90"/>
      <c r="BY77" s="90"/>
      <c r="BZ77" s="90"/>
      <c r="CA77" s="90"/>
      <c r="CB77" s="90"/>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c r="IB77" s="90"/>
      <c r="IC77" s="90"/>
      <c r="ID77" s="90"/>
      <c r="IE77" s="90"/>
      <c r="IF77" s="90"/>
      <c r="IG77" s="90"/>
      <c r="IH77" s="90"/>
      <c r="II77" s="90"/>
      <c r="IJ77" s="90"/>
      <c r="IK77" s="90"/>
      <c r="IL77" s="90"/>
      <c r="IM77" s="90"/>
      <c r="IN77" s="90"/>
      <c r="IO77" s="90"/>
      <c r="IP77" s="90"/>
      <c r="IQ77" s="90"/>
      <c r="IR77" s="90"/>
      <c r="IS77" s="90"/>
      <c r="IT77" s="90"/>
      <c r="IU77" s="90"/>
      <c r="IV77" s="90"/>
    </row>
    <row r="78" spans="1:256" s="91" customFormat="1" ht="34.5" customHeight="1">
      <c r="A78" s="98" t="s">
        <v>684</v>
      </c>
      <c r="B78" s="99" t="s">
        <v>1120</v>
      </c>
      <c r="C78" s="416">
        <f>(C76-C77)</f>
        <v>171</v>
      </c>
      <c r="D78" s="416">
        <f>(D76-D77)</f>
        <v>291</v>
      </c>
      <c r="E78" s="416">
        <f>(E76-E77)</f>
        <v>764</v>
      </c>
      <c r="F78" s="416">
        <f t="shared" si="5"/>
        <v>1226</v>
      </c>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90"/>
      <c r="BY78" s="90"/>
      <c r="BZ78" s="90"/>
      <c r="CA78" s="90"/>
      <c r="CB78" s="90"/>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G78" s="90"/>
      <c r="FH78" s="90"/>
      <c r="FI78" s="90"/>
      <c r="FJ78" s="90"/>
      <c r="FK78" s="90"/>
      <c r="FL78" s="90"/>
      <c r="FM78" s="90"/>
      <c r="FN78" s="90"/>
      <c r="FO78" s="90"/>
      <c r="FP78" s="90"/>
      <c r="FQ78" s="90"/>
      <c r="FR78" s="90"/>
      <c r="FS78" s="90"/>
      <c r="FT78" s="90"/>
      <c r="FU78" s="90"/>
      <c r="FV78" s="90"/>
      <c r="FW78" s="90"/>
      <c r="FX78" s="90"/>
      <c r="FY78" s="90"/>
      <c r="FZ78" s="90"/>
      <c r="GA78" s="90"/>
      <c r="GB78" s="90"/>
      <c r="GC78" s="90"/>
      <c r="GD78" s="90"/>
      <c r="GE78" s="90"/>
      <c r="GF78" s="90"/>
      <c r="GG78" s="90"/>
      <c r="GH78" s="90"/>
      <c r="GI78" s="90"/>
      <c r="GJ78" s="90"/>
      <c r="GK78" s="90"/>
      <c r="GL78" s="90"/>
      <c r="GM78" s="90"/>
      <c r="GN78" s="90"/>
      <c r="GO78" s="90"/>
      <c r="GP78" s="90"/>
      <c r="GQ78" s="90"/>
      <c r="GR78" s="90"/>
      <c r="GS78" s="90"/>
      <c r="GT78" s="90"/>
      <c r="GU78" s="90"/>
      <c r="GV78" s="90"/>
      <c r="GW78" s="90"/>
      <c r="GX78" s="90"/>
      <c r="GY78" s="90"/>
      <c r="GZ78" s="90"/>
      <c r="HA78" s="90"/>
      <c r="HB78" s="90"/>
      <c r="HC78" s="90"/>
      <c r="HD78" s="90"/>
      <c r="HE78" s="90"/>
      <c r="HF78" s="90"/>
      <c r="HG78" s="90"/>
      <c r="HH78" s="90"/>
      <c r="HI78" s="90"/>
      <c r="HJ78" s="90"/>
      <c r="HK78" s="90"/>
      <c r="HL78" s="90"/>
      <c r="HM78" s="90"/>
      <c r="HN78" s="90"/>
      <c r="HO78" s="90"/>
      <c r="HP78" s="90"/>
      <c r="HQ78" s="90"/>
      <c r="HR78" s="90"/>
      <c r="HS78" s="90"/>
      <c r="HT78" s="90"/>
      <c r="HU78" s="90"/>
      <c r="HV78" s="90"/>
      <c r="HW78" s="90"/>
      <c r="HX78" s="90"/>
      <c r="HY78" s="90"/>
      <c r="HZ78" s="90"/>
      <c r="IA78" s="90"/>
      <c r="IB78" s="90"/>
      <c r="IC78" s="90"/>
      <c r="ID78" s="90"/>
      <c r="IE78" s="90"/>
      <c r="IF78" s="90"/>
      <c r="IG78" s="90"/>
      <c r="IH78" s="90"/>
      <c r="II78" s="90"/>
      <c r="IJ78" s="90"/>
      <c r="IK78" s="90"/>
      <c r="IL78" s="90"/>
      <c r="IM78" s="90"/>
      <c r="IN78" s="90"/>
      <c r="IO78" s="90"/>
      <c r="IP78" s="90"/>
      <c r="IQ78" s="90"/>
      <c r="IR78" s="90"/>
      <c r="IS78" s="90"/>
      <c r="IT78" s="90"/>
      <c r="IU78" s="90"/>
      <c r="IV78" s="90"/>
    </row>
    <row r="79" spans="1:256" s="91" customFormat="1" ht="52.5" customHeight="1">
      <c r="A79" s="98" t="s">
        <v>685</v>
      </c>
      <c r="B79" s="99" t="s">
        <v>1121</v>
      </c>
      <c r="C79" s="416">
        <v>101</v>
      </c>
      <c r="D79" s="416">
        <v>208</v>
      </c>
      <c r="E79" s="416">
        <v>553</v>
      </c>
      <c r="F79" s="416">
        <f t="shared" si="5"/>
        <v>862</v>
      </c>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0"/>
      <c r="BR79" s="90"/>
      <c r="BS79" s="90"/>
      <c r="BT79" s="90"/>
      <c r="BU79" s="90"/>
      <c r="BV79" s="90"/>
      <c r="BW79" s="90"/>
      <c r="BX79" s="90"/>
      <c r="BY79" s="90"/>
      <c r="BZ79" s="90"/>
      <c r="CA79" s="90"/>
      <c r="CB79" s="90"/>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c r="GV79" s="90"/>
      <c r="GW79" s="90"/>
      <c r="GX79" s="90"/>
      <c r="GY79" s="90"/>
      <c r="GZ79" s="90"/>
      <c r="HA79" s="90"/>
      <c r="HB79" s="90"/>
      <c r="HC79" s="90"/>
      <c r="HD79" s="90"/>
      <c r="HE79" s="90"/>
      <c r="HF79" s="90"/>
      <c r="HG79" s="90"/>
      <c r="HH79" s="90"/>
      <c r="HI79" s="90"/>
      <c r="HJ79" s="90"/>
      <c r="HK79" s="90"/>
      <c r="HL79" s="90"/>
      <c r="HM79" s="90"/>
      <c r="HN79" s="90"/>
      <c r="HO79" s="90"/>
      <c r="HP79" s="90"/>
      <c r="HQ79" s="90"/>
      <c r="HR79" s="90"/>
      <c r="HS79" s="90"/>
      <c r="HT79" s="90"/>
      <c r="HU79" s="90"/>
      <c r="HV79" s="90"/>
      <c r="HW79" s="90"/>
      <c r="HX79" s="90"/>
      <c r="HY79" s="90"/>
      <c r="HZ79" s="90"/>
      <c r="IA79" s="90"/>
      <c r="IB79" s="90"/>
      <c r="IC79" s="90"/>
      <c r="ID79" s="90"/>
      <c r="IE79" s="90"/>
      <c r="IF79" s="90"/>
      <c r="IG79" s="90"/>
      <c r="IH79" s="90"/>
      <c r="II79" s="90"/>
      <c r="IJ79" s="90"/>
      <c r="IK79" s="90"/>
      <c r="IL79" s="90"/>
      <c r="IM79" s="90"/>
      <c r="IN79" s="90"/>
      <c r="IO79" s="90"/>
      <c r="IP79" s="90"/>
      <c r="IQ79" s="90"/>
      <c r="IR79" s="90"/>
      <c r="IS79" s="90"/>
      <c r="IT79" s="90"/>
      <c r="IU79" s="90"/>
      <c r="IV79" s="90"/>
    </row>
    <row r="80" spans="1:256" s="91" customFormat="1" ht="68.25" customHeight="1">
      <c r="A80" s="98" t="s">
        <v>686</v>
      </c>
      <c r="B80" s="99" t="s">
        <v>1122</v>
      </c>
      <c r="C80" s="416">
        <v>16</v>
      </c>
      <c r="D80" s="416">
        <v>28</v>
      </c>
      <c r="E80" s="416">
        <v>53</v>
      </c>
      <c r="F80" s="416">
        <f t="shared" si="5"/>
        <v>97</v>
      </c>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0"/>
      <c r="BR80" s="90"/>
      <c r="BS80" s="90"/>
      <c r="BT80" s="90"/>
      <c r="BU80" s="90"/>
      <c r="BV80" s="90"/>
      <c r="BW80" s="90"/>
      <c r="BX80" s="90"/>
      <c r="BY80" s="90"/>
      <c r="BZ80" s="90"/>
      <c r="CA80" s="90"/>
      <c r="CB80" s="90"/>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90"/>
      <c r="FO80" s="90"/>
      <c r="FP80" s="90"/>
      <c r="FQ80" s="90"/>
      <c r="FR80" s="90"/>
      <c r="FS80" s="90"/>
      <c r="FT80" s="90"/>
      <c r="FU80" s="90"/>
      <c r="FV80" s="90"/>
      <c r="FW80" s="90"/>
      <c r="FX80" s="90"/>
      <c r="FY80" s="90"/>
      <c r="FZ80" s="90"/>
      <c r="GA80" s="90"/>
      <c r="GB80" s="90"/>
      <c r="GC80" s="90"/>
      <c r="GD80" s="90"/>
      <c r="GE80" s="90"/>
      <c r="GF80" s="90"/>
      <c r="GG80" s="90"/>
      <c r="GH80" s="90"/>
      <c r="GI80" s="90"/>
      <c r="GJ80" s="90"/>
      <c r="GK80" s="90"/>
      <c r="GL80" s="90"/>
      <c r="GM80" s="90"/>
      <c r="GN80" s="90"/>
      <c r="GO80" s="90"/>
      <c r="GP80" s="90"/>
      <c r="GQ80" s="90"/>
      <c r="GR80" s="90"/>
      <c r="GS80" s="90"/>
      <c r="GT80" s="90"/>
      <c r="GU80" s="90"/>
      <c r="GV80" s="90"/>
      <c r="GW80" s="90"/>
      <c r="GX80" s="90"/>
      <c r="GY80" s="90"/>
      <c r="GZ80" s="90"/>
      <c r="HA80" s="90"/>
      <c r="HB80" s="90"/>
      <c r="HC80" s="90"/>
      <c r="HD80" s="90"/>
      <c r="HE80" s="90"/>
      <c r="HF80" s="90"/>
      <c r="HG80" s="90"/>
      <c r="HH80" s="90"/>
      <c r="HI80" s="90"/>
      <c r="HJ80" s="90"/>
      <c r="HK80" s="90"/>
      <c r="HL80" s="90"/>
      <c r="HM80" s="90"/>
      <c r="HN80" s="90"/>
      <c r="HO80" s="90"/>
      <c r="HP80" s="90"/>
      <c r="HQ80" s="90"/>
      <c r="HR80" s="90"/>
      <c r="HS80" s="90"/>
      <c r="HT80" s="90"/>
      <c r="HU80" s="90"/>
      <c r="HV80" s="90"/>
      <c r="HW80" s="90"/>
      <c r="HX80" s="90"/>
      <c r="HY80" s="90"/>
      <c r="HZ80" s="90"/>
      <c r="IA80" s="90"/>
      <c r="IB80" s="90"/>
      <c r="IC80" s="90"/>
      <c r="ID80" s="90"/>
      <c r="IE80" s="90"/>
      <c r="IF80" s="90"/>
      <c r="IG80" s="90"/>
      <c r="IH80" s="90"/>
      <c r="II80" s="90"/>
      <c r="IJ80" s="90"/>
      <c r="IK80" s="90"/>
      <c r="IL80" s="90"/>
      <c r="IM80" s="90"/>
      <c r="IN80" s="90"/>
      <c r="IO80" s="90"/>
      <c r="IP80" s="90"/>
      <c r="IQ80" s="90"/>
      <c r="IR80" s="90"/>
      <c r="IS80" s="90"/>
      <c r="IT80" s="90"/>
      <c r="IU80" s="90"/>
      <c r="IV80" s="90"/>
    </row>
    <row r="81" spans="1:256" s="91" customFormat="1" ht="65.25" customHeight="1">
      <c r="A81" s="98" t="s">
        <v>687</v>
      </c>
      <c r="B81" s="95" t="s">
        <v>1123</v>
      </c>
      <c r="C81" s="416">
        <v>3</v>
      </c>
      <c r="D81" s="416">
        <v>8</v>
      </c>
      <c r="E81" s="416">
        <v>9</v>
      </c>
      <c r="F81" s="416">
        <f t="shared" si="5"/>
        <v>20</v>
      </c>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c r="BL81" s="90"/>
      <c r="BM81" s="90"/>
      <c r="BN81" s="90"/>
      <c r="BO81" s="90"/>
      <c r="BP81" s="90"/>
      <c r="BQ81" s="90"/>
      <c r="BR81" s="90"/>
      <c r="BS81" s="90"/>
      <c r="BT81" s="90"/>
      <c r="BU81" s="90"/>
      <c r="BV81" s="90"/>
      <c r="BW81" s="90"/>
      <c r="BX81" s="90"/>
      <c r="BY81" s="90"/>
      <c r="BZ81" s="90"/>
      <c r="CA81" s="90"/>
      <c r="CB81" s="90"/>
      <c r="CC81" s="90"/>
      <c r="CD81" s="90"/>
      <c r="CE81" s="90"/>
      <c r="CF81" s="90"/>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90"/>
      <c r="GD81" s="90"/>
      <c r="GE81" s="90"/>
      <c r="GF81" s="90"/>
      <c r="GG81" s="90"/>
      <c r="GH81" s="90"/>
      <c r="GI81" s="90"/>
      <c r="GJ81" s="90"/>
      <c r="GK81" s="90"/>
      <c r="GL81" s="90"/>
      <c r="GM81" s="90"/>
      <c r="GN81" s="90"/>
      <c r="GO81" s="90"/>
      <c r="GP81" s="90"/>
      <c r="GQ81" s="90"/>
      <c r="GR81" s="90"/>
      <c r="GS81" s="90"/>
      <c r="GT81" s="90"/>
      <c r="GU81" s="90"/>
      <c r="GV81" s="90"/>
      <c r="GW81" s="90"/>
      <c r="GX81" s="90"/>
      <c r="GY81" s="90"/>
      <c r="GZ81" s="90"/>
      <c r="HA81" s="90"/>
      <c r="HB81" s="90"/>
      <c r="HC81" s="90"/>
      <c r="HD81" s="90"/>
      <c r="HE81" s="90"/>
      <c r="HF81" s="90"/>
      <c r="HG81" s="90"/>
      <c r="HH81" s="90"/>
      <c r="HI81" s="90"/>
      <c r="HJ81" s="90"/>
      <c r="HK81" s="90"/>
      <c r="HL81" s="90"/>
      <c r="HM81" s="90"/>
      <c r="HN81" s="90"/>
      <c r="HO81" s="90"/>
      <c r="HP81" s="90"/>
      <c r="HQ81" s="90"/>
      <c r="HR81" s="90"/>
      <c r="HS81" s="90"/>
      <c r="HT81" s="90"/>
      <c r="HU81" s="90"/>
      <c r="HV81" s="90"/>
      <c r="HW81" s="90"/>
      <c r="HX81" s="90"/>
      <c r="HY81" s="90"/>
      <c r="HZ81" s="90"/>
      <c r="IA81" s="90"/>
      <c r="IB81" s="90"/>
      <c r="IC81" s="90"/>
      <c r="ID81" s="90"/>
      <c r="IE81" s="90"/>
      <c r="IF81" s="90"/>
      <c r="IG81" s="90"/>
      <c r="IH81" s="90"/>
      <c r="II81" s="90"/>
      <c r="IJ81" s="90"/>
      <c r="IK81" s="90"/>
      <c r="IL81" s="90"/>
      <c r="IM81" s="90"/>
      <c r="IN81" s="90"/>
      <c r="IO81" s="90"/>
      <c r="IP81" s="90"/>
      <c r="IQ81" s="90"/>
      <c r="IR81" s="90"/>
      <c r="IS81" s="90"/>
      <c r="IT81" s="90"/>
      <c r="IU81" s="90"/>
      <c r="IV81" s="90"/>
    </row>
    <row r="82" spans="1:256" s="91" customFormat="1" ht="31.5" customHeight="1">
      <c r="A82" s="98" t="s">
        <v>688</v>
      </c>
      <c r="B82" s="95" t="s">
        <v>691</v>
      </c>
      <c r="C82" s="416">
        <f>SUM(C79:C81)</f>
        <v>120</v>
      </c>
      <c r="D82" s="416">
        <f>SUM(D79:D81)</f>
        <v>244</v>
      </c>
      <c r="E82" s="416">
        <f>SUM(E79:E81)</f>
        <v>615</v>
      </c>
      <c r="F82" s="416">
        <f t="shared" si="5"/>
        <v>979</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90"/>
      <c r="FO82" s="90"/>
      <c r="FP82" s="90"/>
      <c r="FQ82" s="90"/>
      <c r="FR82" s="90"/>
      <c r="FS82" s="90"/>
      <c r="FT82" s="90"/>
      <c r="FU82" s="90"/>
      <c r="FV82" s="90"/>
      <c r="FW82" s="90"/>
      <c r="FX82" s="90"/>
      <c r="FY82" s="90"/>
      <c r="FZ82" s="90"/>
      <c r="GA82" s="90"/>
      <c r="GB82" s="90"/>
      <c r="GC82" s="90"/>
      <c r="GD82" s="90"/>
      <c r="GE82" s="90"/>
      <c r="GF82" s="90"/>
      <c r="GG82" s="90"/>
      <c r="GH82" s="90"/>
      <c r="GI82" s="90"/>
      <c r="GJ82" s="90"/>
      <c r="GK82" s="90"/>
      <c r="GL82" s="90"/>
      <c r="GM82" s="90"/>
      <c r="GN82" s="90"/>
      <c r="GO82" s="90"/>
      <c r="GP82" s="90"/>
      <c r="GQ82" s="90"/>
      <c r="GR82" s="90"/>
      <c r="GS82" s="90"/>
      <c r="GT82" s="90"/>
      <c r="GU82" s="90"/>
      <c r="GV82" s="90"/>
      <c r="GW82" s="90"/>
      <c r="GX82" s="90"/>
      <c r="GY82" s="90"/>
      <c r="GZ82" s="90"/>
      <c r="HA82" s="90"/>
      <c r="HB82" s="90"/>
      <c r="HC82" s="90"/>
      <c r="HD82" s="90"/>
      <c r="HE82" s="90"/>
      <c r="HF82" s="90"/>
      <c r="HG82" s="90"/>
      <c r="HH82" s="90"/>
      <c r="HI82" s="90"/>
      <c r="HJ82" s="90"/>
      <c r="HK82" s="90"/>
      <c r="HL82" s="90"/>
      <c r="HM82" s="90"/>
      <c r="HN82" s="90"/>
      <c r="HO82" s="90"/>
      <c r="HP82" s="90"/>
      <c r="HQ82" s="90"/>
      <c r="HR82" s="90"/>
      <c r="HS82" s="90"/>
      <c r="HT82" s="90"/>
      <c r="HU82" s="90"/>
      <c r="HV82" s="90"/>
      <c r="HW82" s="90"/>
      <c r="HX82" s="90"/>
      <c r="HY82" s="90"/>
      <c r="HZ82" s="90"/>
      <c r="IA82" s="90"/>
      <c r="IB82" s="90"/>
      <c r="IC82" s="90"/>
      <c r="ID82" s="90"/>
      <c r="IE82" s="90"/>
      <c r="IF82" s="90"/>
      <c r="IG82" s="90"/>
      <c r="IH82" s="90"/>
      <c r="II82" s="90"/>
      <c r="IJ82" s="90"/>
      <c r="IK82" s="90"/>
      <c r="IL82" s="90"/>
      <c r="IM82" s="90"/>
      <c r="IN82" s="90"/>
      <c r="IO82" s="90"/>
      <c r="IP82" s="90"/>
      <c r="IQ82" s="90"/>
      <c r="IR82" s="90"/>
      <c r="IS82" s="90"/>
      <c r="IT82" s="90"/>
      <c r="IU82" s="90"/>
      <c r="IV82" s="90"/>
    </row>
    <row r="83" spans="1:256" s="91" customFormat="1" ht="37.5" customHeight="1">
      <c r="A83" s="98" t="s">
        <v>689</v>
      </c>
      <c r="B83" s="95" t="s">
        <v>1124</v>
      </c>
      <c r="C83" s="193">
        <f>C82/C78</f>
        <v>0.70175438596491224</v>
      </c>
      <c r="D83" s="193">
        <f>D82/D78</f>
        <v>0.83848797250859108</v>
      </c>
      <c r="E83" s="193">
        <f>E82/E78</f>
        <v>0.80497382198952883</v>
      </c>
      <c r="F83" s="193">
        <f>F82/F78</f>
        <v>0.79853181076672108</v>
      </c>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c r="FS83" s="90"/>
      <c r="FT83" s="90"/>
      <c r="FU83" s="90"/>
      <c r="FV83" s="90"/>
      <c r="FW83" s="90"/>
      <c r="FX83" s="90"/>
      <c r="FY83" s="90"/>
      <c r="FZ83" s="90"/>
      <c r="GA83" s="90"/>
      <c r="GB83" s="90"/>
      <c r="GC83" s="90"/>
      <c r="GD83" s="90"/>
      <c r="GE83" s="90"/>
      <c r="GF83" s="90"/>
      <c r="GG83" s="90"/>
      <c r="GH83" s="90"/>
      <c r="GI83" s="90"/>
      <c r="GJ83" s="90"/>
      <c r="GK83" s="90"/>
      <c r="GL83" s="90"/>
      <c r="GM83" s="90"/>
      <c r="GN83" s="90"/>
      <c r="GO83" s="90"/>
      <c r="GP83" s="90"/>
      <c r="GQ83" s="90"/>
      <c r="GR83" s="90"/>
      <c r="GS83" s="90"/>
      <c r="GT83" s="90"/>
      <c r="GU83" s="90"/>
      <c r="GV83" s="90"/>
      <c r="GW83" s="90"/>
      <c r="GX83" s="90"/>
      <c r="GY83" s="90"/>
      <c r="GZ83" s="90"/>
      <c r="HA83" s="90"/>
      <c r="HB83" s="90"/>
      <c r="HC83" s="90"/>
      <c r="HD83" s="90"/>
      <c r="HE83" s="90"/>
      <c r="HF83" s="90"/>
      <c r="HG83" s="90"/>
      <c r="HH83" s="90"/>
      <c r="HI83" s="90"/>
      <c r="HJ83" s="90"/>
      <c r="HK83" s="90"/>
      <c r="HL83" s="90"/>
      <c r="HM83" s="90"/>
      <c r="HN83" s="90"/>
      <c r="HO83" s="90"/>
      <c r="HP83" s="90"/>
      <c r="HQ83" s="90"/>
      <c r="HR83" s="90"/>
      <c r="HS83" s="90"/>
      <c r="HT83" s="90"/>
      <c r="HU83" s="90"/>
      <c r="HV83" s="90"/>
      <c r="HW83" s="90"/>
      <c r="HX83" s="90"/>
      <c r="HY83" s="90"/>
      <c r="HZ83" s="90"/>
      <c r="IA83" s="90"/>
      <c r="IB83" s="90"/>
      <c r="IC83" s="90"/>
      <c r="ID83" s="90"/>
      <c r="IE83" s="90"/>
      <c r="IF83" s="90"/>
      <c r="IG83" s="90"/>
      <c r="IH83" s="90"/>
      <c r="II83" s="90"/>
      <c r="IJ83" s="90"/>
      <c r="IK83" s="90"/>
      <c r="IL83" s="90"/>
      <c r="IM83" s="90"/>
      <c r="IN83" s="90"/>
      <c r="IO83" s="90"/>
      <c r="IP83" s="90"/>
      <c r="IQ83" s="90"/>
      <c r="IR83" s="90"/>
      <c r="IS83" s="90"/>
      <c r="IT83" s="90"/>
      <c r="IU83" s="90"/>
      <c r="IV83" s="90"/>
    </row>
    <row r="84" spans="1:256" ht="21.75" customHeight="1">
      <c r="A84" s="4"/>
      <c r="B84" s="27" t="s">
        <v>335</v>
      </c>
      <c r="C84" s="3"/>
      <c r="D84" s="3"/>
      <c r="E84" s="3"/>
      <c r="F84" s="102"/>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103"/>
      <c r="B85" s="513" t="s">
        <v>1125</v>
      </c>
      <c r="C85" s="513"/>
      <c r="D85" s="513"/>
      <c r="E85" s="513"/>
      <c r="F85" s="513"/>
    </row>
    <row r="86" spans="1:256">
      <c r="A86" s="103"/>
      <c r="B86" s="531"/>
      <c r="C86" s="531"/>
      <c r="D86" s="531"/>
      <c r="E86" s="104" t="s">
        <v>1127</v>
      </c>
      <c r="F86" s="104" t="s">
        <v>1126</v>
      </c>
    </row>
    <row r="87" spans="1:256" s="107" customFormat="1" ht="23.25" customHeight="1">
      <c r="A87" s="5" t="s">
        <v>80</v>
      </c>
      <c r="B87" s="498" t="s">
        <v>692</v>
      </c>
      <c r="C87" s="499"/>
      <c r="D87" s="499"/>
      <c r="E87" s="105"/>
      <c r="F87" s="106"/>
    </row>
    <row r="88" spans="1:256" s="107" customFormat="1" ht="94.5" customHeight="1">
      <c r="A88" s="108" t="s">
        <v>274</v>
      </c>
      <c r="B88" s="532" t="s">
        <v>694</v>
      </c>
      <c r="C88" s="533"/>
      <c r="D88" s="533"/>
      <c r="E88" s="105"/>
      <c r="F88" s="106"/>
    </row>
    <row r="89" spans="1:256" s="107" customFormat="1" ht="13.5" customHeight="1">
      <c r="A89" s="108" t="s">
        <v>275</v>
      </c>
      <c r="B89" s="498" t="s">
        <v>690</v>
      </c>
      <c r="C89" s="499"/>
      <c r="D89" s="499"/>
      <c r="E89" s="106">
        <f>E87-E88</f>
        <v>0</v>
      </c>
      <c r="F89" s="106">
        <f>F87-F88</f>
        <v>0</v>
      </c>
    </row>
    <row r="90" spans="1:256" s="107" customFormat="1" ht="16.5" customHeight="1">
      <c r="A90" s="108" t="s">
        <v>276</v>
      </c>
      <c r="B90" s="498" t="s">
        <v>695</v>
      </c>
      <c r="C90" s="499"/>
      <c r="D90" s="499"/>
      <c r="E90" s="109"/>
      <c r="F90" s="106"/>
    </row>
    <row r="91" spans="1:256" s="107" customFormat="1" ht="27.75" customHeight="1">
      <c r="A91" s="5" t="s">
        <v>277</v>
      </c>
      <c r="B91" s="498" t="s">
        <v>696</v>
      </c>
      <c r="C91" s="499"/>
      <c r="D91" s="499"/>
      <c r="E91" s="109"/>
      <c r="F91" s="106"/>
    </row>
    <row r="92" spans="1:256" s="107" customFormat="1" ht="13.5" customHeight="1">
      <c r="A92" s="5" t="s">
        <v>278</v>
      </c>
      <c r="B92" s="498" t="s">
        <v>697</v>
      </c>
      <c r="C92" s="499"/>
      <c r="D92" s="499"/>
      <c r="E92" s="109"/>
      <c r="F92" s="106"/>
    </row>
    <row r="93" spans="1:256" s="107" customFormat="1" ht="27" customHeight="1">
      <c r="A93" s="5" t="s">
        <v>279</v>
      </c>
      <c r="B93" s="498" t="s">
        <v>698</v>
      </c>
      <c r="C93" s="499"/>
      <c r="D93" s="499"/>
      <c r="E93" s="109"/>
      <c r="F93" s="106"/>
    </row>
    <row r="94" spans="1:256" s="107" customFormat="1" ht="12.75" customHeight="1">
      <c r="A94" s="5" t="s">
        <v>280</v>
      </c>
      <c r="B94" s="498" t="s">
        <v>699</v>
      </c>
      <c r="C94" s="499"/>
      <c r="D94" s="499"/>
      <c r="E94" s="109"/>
      <c r="F94" s="106"/>
    </row>
    <row r="95" spans="1:256" s="107" customFormat="1" ht="12.75" customHeight="1">
      <c r="A95" s="5" t="s">
        <v>281</v>
      </c>
      <c r="B95" s="498" t="s">
        <v>700</v>
      </c>
      <c r="C95" s="499"/>
      <c r="D95" s="499"/>
      <c r="E95" s="109"/>
      <c r="F95" s="106"/>
    </row>
    <row r="96" spans="1:256" s="107" customFormat="1" ht="12.75" customHeight="1">
      <c r="A96" s="5" t="s">
        <v>282</v>
      </c>
      <c r="B96" s="498" t="s">
        <v>701</v>
      </c>
      <c r="C96" s="499"/>
      <c r="D96" s="499"/>
      <c r="E96" s="109"/>
      <c r="F96" s="106"/>
    </row>
    <row r="97" spans="1:6">
      <c r="B97" s="27" t="s">
        <v>907</v>
      </c>
    </row>
    <row r="98" spans="1:6" ht="30.75" customHeight="1">
      <c r="B98" s="479" t="s">
        <v>1128</v>
      </c>
      <c r="C98" s="495"/>
      <c r="D98" s="495"/>
      <c r="E98" s="495"/>
      <c r="F98" s="495"/>
    </row>
    <row r="99" spans="1:6" ht="18" customHeight="1">
      <c r="B99" s="526" t="s">
        <v>908</v>
      </c>
      <c r="C99" s="526"/>
      <c r="D99" s="526"/>
      <c r="E99" s="526"/>
      <c r="F99" s="526"/>
    </row>
    <row r="100" spans="1:6" ht="88.5" customHeight="1">
      <c r="B100" s="529" t="s">
        <v>909</v>
      </c>
      <c r="C100" s="529"/>
      <c r="D100" s="529"/>
      <c r="E100" s="529"/>
      <c r="F100" s="530"/>
    </row>
    <row r="101" spans="1:6" ht="59.25" customHeight="1">
      <c r="A101" s="5" t="s">
        <v>283</v>
      </c>
      <c r="B101" s="493" t="s">
        <v>1129</v>
      </c>
      <c r="C101" s="494"/>
      <c r="D101" s="494"/>
      <c r="E101" s="494"/>
      <c r="F101" s="110">
        <v>0.85099999999999998</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0:F100"/>
    <mergeCell ref="B86:D86"/>
    <mergeCell ref="B85:F85"/>
    <mergeCell ref="B88:D88"/>
    <mergeCell ref="B87:D87"/>
    <mergeCell ref="B89:D89"/>
    <mergeCell ref="B96:D96"/>
    <mergeCell ref="B40:C40"/>
    <mergeCell ref="B54:F54"/>
    <mergeCell ref="B30:C30"/>
    <mergeCell ref="B31:C31"/>
    <mergeCell ref="B99:F99"/>
    <mergeCell ref="E74:E75"/>
    <mergeCell ref="B56:IV58"/>
    <mergeCell ref="B60:F60"/>
    <mergeCell ref="B61:F61"/>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A1:F1"/>
    <mergeCell ref="B3:F3"/>
    <mergeCell ref="C6:D6"/>
    <mergeCell ref="E6:F6"/>
    <mergeCell ref="B25:F25"/>
    <mergeCell ref="B4:F4"/>
    <mergeCell ref="B5:F5"/>
    <mergeCell ref="B6:B7"/>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2021-2022</oddHeader>
    <oddFooter>&amp;LCDS-B&amp;RPage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97"/>
  <sheetViews>
    <sheetView showGridLines="0" showRowColHeaders="0" showRuler="0" view="pageLayout" zoomScaleNormal="100" workbookViewId="0">
      <selection sqref="A1:F1"/>
    </sheetView>
  </sheetViews>
  <sheetFormatPr defaultColWidth="0" defaultRowHeight="12.75" zeroHeight="1"/>
  <cols>
    <col min="1" max="1" width="4.42578125" style="4" customWidth="1"/>
    <col min="2" max="2" width="29" style="3" customWidth="1"/>
    <col min="3" max="6" width="14.85546875" style="3" customWidth="1"/>
    <col min="7" max="7" width="8.5703125" style="3" customWidth="1"/>
    <col min="8" max="8" width="0.85546875" style="3" customWidth="1"/>
    <col min="9" max="16384" width="0" style="3" hidden="1"/>
  </cols>
  <sheetData>
    <row r="1" spans="1:6" ht="18">
      <c r="A1" s="477" t="s">
        <v>284</v>
      </c>
      <c r="B1" s="581"/>
      <c r="C1" s="581"/>
      <c r="D1" s="581"/>
      <c r="E1" s="581"/>
      <c r="F1" s="581"/>
    </row>
    <row r="2" spans="1:6" ht="15.75">
      <c r="B2" s="82" t="s">
        <v>702</v>
      </c>
    </row>
    <row r="3" spans="1:6">
      <c r="A3" s="590" t="s">
        <v>423</v>
      </c>
      <c r="B3" s="527" t="s">
        <v>1091</v>
      </c>
      <c r="C3" s="592"/>
      <c r="D3" s="592"/>
      <c r="E3" s="592"/>
      <c r="F3" s="592"/>
    </row>
    <row r="4" spans="1:6" ht="19.5" customHeight="1">
      <c r="A4" s="591"/>
      <c r="B4" s="592"/>
      <c r="C4" s="592"/>
      <c r="D4" s="592"/>
      <c r="E4" s="592"/>
      <c r="F4" s="592"/>
    </row>
    <row r="5" spans="1:6" ht="15.75" customHeight="1">
      <c r="A5" s="111"/>
      <c r="B5" s="513" t="s">
        <v>703</v>
      </c>
      <c r="C5" s="513"/>
      <c r="D5" s="513"/>
      <c r="E5" s="513"/>
      <c r="F5" s="513"/>
    </row>
    <row r="6" spans="1:6" ht="60" customHeight="1">
      <c r="A6" s="112"/>
      <c r="B6" s="576" t="s">
        <v>724</v>
      </c>
      <c r="C6" s="576"/>
      <c r="D6" s="576"/>
      <c r="E6" s="576"/>
      <c r="F6" s="576"/>
    </row>
    <row r="7" spans="1:6" ht="24" customHeight="1">
      <c r="B7" s="576" t="s">
        <v>1092</v>
      </c>
      <c r="C7" s="576"/>
      <c r="D7" s="576"/>
      <c r="E7" s="576"/>
      <c r="F7" s="576"/>
    </row>
    <row r="8" spans="1:6">
      <c r="A8" s="5"/>
      <c r="B8" s="481" t="s">
        <v>219</v>
      </c>
      <c r="C8" s="482"/>
      <c r="D8" s="483"/>
      <c r="E8" s="425">
        <v>2892</v>
      </c>
    </row>
    <row r="9" spans="1:6">
      <c r="A9" s="5"/>
      <c r="B9" s="556" t="s">
        <v>220</v>
      </c>
      <c r="C9" s="557"/>
      <c r="D9" s="558"/>
      <c r="E9" s="42">
        <v>3807</v>
      </c>
    </row>
    <row r="10" spans="1:6">
      <c r="A10" s="5"/>
      <c r="B10" s="23"/>
      <c r="C10" s="113"/>
      <c r="D10" s="113"/>
      <c r="E10" s="23"/>
    </row>
    <row r="11" spans="1:6">
      <c r="A11" s="5"/>
      <c r="B11" s="556" t="s">
        <v>221</v>
      </c>
      <c r="C11" s="557"/>
      <c r="D11" s="558"/>
      <c r="E11" s="42">
        <v>2479</v>
      </c>
    </row>
    <row r="12" spans="1:6">
      <c r="A12" s="5"/>
      <c r="B12" s="556" t="s">
        <v>514</v>
      </c>
      <c r="C12" s="557"/>
      <c r="D12" s="558"/>
      <c r="E12" s="42">
        <v>3452</v>
      </c>
    </row>
    <row r="13" spans="1:6">
      <c r="A13" s="5"/>
      <c r="B13" s="23"/>
      <c r="C13" s="12"/>
      <c r="D13" s="12"/>
      <c r="E13" s="23"/>
    </row>
    <row r="14" spans="1:6">
      <c r="A14" s="5"/>
      <c r="B14" s="556" t="s">
        <v>507</v>
      </c>
      <c r="C14" s="557"/>
      <c r="D14" s="558"/>
      <c r="E14" s="42">
        <v>462</v>
      </c>
    </row>
    <row r="15" spans="1:6">
      <c r="A15" s="5"/>
      <c r="B15" s="584" t="s">
        <v>508</v>
      </c>
      <c r="C15" s="557"/>
      <c r="D15" s="558"/>
      <c r="E15" s="42">
        <v>0</v>
      </c>
    </row>
    <row r="16" spans="1:6">
      <c r="A16" s="5"/>
      <c r="B16" s="23"/>
      <c r="C16" s="12"/>
      <c r="D16" s="12"/>
      <c r="E16" s="23"/>
    </row>
    <row r="17" spans="1:7">
      <c r="A17" s="5"/>
      <c r="B17" s="570" t="s">
        <v>509</v>
      </c>
      <c r="C17" s="557"/>
      <c r="D17" s="558"/>
      <c r="E17" s="42">
        <v>550</v>
      </c>
    </row>
    <row r="18" spans="1:7">
      <c r="A18" s="5"/>
      <c r="B18" s="584" t="s">
        <v>510</v>
      </c>
      <c r="C18" s="557"/>
      <c r="D18" s="558"/>
      <c r="E18" s="42">
        <v>0</v>
      </c>
    </row>
    <row r="19" spans="1:7"/>
    <row r="20" spans="1:7" ht="18" customHeight="1">
      <c r="A20" s="413"/>
      <c r="B20" s="570" t="s">
        <v>1141</v>
      </c>
      <c r="C20" s="557"/>
      <c r="D20" s="558"/>
      <c r="E20" s="414">
        <v>6699</v>
      </c>
      <c r="F20" s="415"/>
      <c r="G20" s="415"/>
    </row>
    <row r="21" spans="1:7" ht="16.5" customHeight="1">
      <c r="A21" s="413"/>
      <c r="B21" s="570" t="s">
        <v>1142</v>
      </c>
      <c r="C21" s="557"/>
      <c r="D21" s="558"/>
      <c r="E21" s="414">
        <v>5931</v>
      </c>
      <c r="F21" s="415"/>
      <c r="G21" s="415"/>
    </row>
    <row r="22" spans="1:7" ht="13.5" customHeight="1">
      <c r="A22" s="413"/>
      <c r="B22" s="570" t="s">
        <v>1143</v>
      </c>
      <c r="C22" s="557"/>
      <c r="D22" s="558"/>
      <c r="E22" s="414">
        <v>1012</v>
      </c>
      <c r="F22" s="415"/>
      <c r="G22" s="415"/>
    </row>
    <row r="23" spans="1:7">
      <c r="A23" s="413"/>
      <c r="B23" s="415"/>
      <c r="C23" s="415"/>
      <c r="D23" s="415"/>
      <c r="E23" s="415"/>
      <c r="F23" s="415"/>
      <c r="G23" s="415"/>
    </row>
    <row r="24" spans="1:7">
      <c r="A24" s="5" t="s">
        <v>424</v>
      </c>
      <c r="B24" s="538" t="s">
        <v>704</v>
      </c>
      <c r="C24" s="527"/>
      <c r="D24" s="527"/>
      <c r="E24" s="527"/>
      <c r="F24" s="478"/>
    </row>
    <row r="25" spans="1:7">
      <c r="A25" s="5"/>
      <c r="B25" s="576" t="s">
        <v>910</v>
      </c>
      <c r="C25" s="576"/>
      <c r="D25" s="576"/>
      <c r="E25" s="576"/>
      <c r="F25" s="576"/>
    </row>
    <row r="26" spans="1:7">
      <c r="A26" s="5"/>
      <c r="B26" s="97"/>
      <c r="C26" s="97"/>
      <c r="D26" s="97"/>
      <c r="E26" s="97"/>
      <c r="F26" s="97"/>
    </row>
    <row r="27" spans="1:7">
      <c r="A27" s="5"/>
      <c r="B27" s="114"/>
      <c r="C27" s="115"/>
      <c r="D27" s="116" t="s">
        <v>354</v>
      </c>
      <c r="E27" s="116" t="s">
        <v>355</v>
      </c>
    </row>
    <row r="28" spans="1:7">
      <c r="A28" s="5"/>
      <c r="B28" s="567" t="s">
        <v>285</v>
      </c>
      <c r="C28" s="567"/>
      <c r="D28" s="42" t="s">
        <v>1163</v>
      </c>
      <c r="E28" s="42"/>
    </row>
    <row r="29" spans="1:7">
      <c r="A29" s="5"/>
      <c r="B29" s="117"/>
      <c r="C29" s="117"/>
      <c r="D29" s="118"/>
      <c r="E29" s="118"/>
    </row>
    <row r="30" spans="1:7">
      <c r="A30" s="5"/>
      <c r="B30" s="585" t="s">
        <v>1093</v>
      </c>
      <c r="C30" s="585"/>
      <c r="D30" s="585"/>
      <c r="E30" s="8"/>
      <c r="F30" s="12"/>
    </row>
    <row r="31" spans="1:7">
      <c r="A31" s="5"/>
      <c r="B31" s="119"/>
      <c r="C31" s="119"/>
      <c r="D31" s="119"/>
      <c r="E31" s="120"/>
      <c r="F31" s="12"/>
    </row>
    <row r="32" spans="1:7">
      <c r="A32" s="5"/>
      <c r="B32" s="577" t="s">
        <v>705</v>
      </c>
      <c r="C32" s="577"/>
      <c r="D32" s="577"/>
      <c r="E32" s="104" t="s">
        <v>73</v>
      </c>
      <c r="F32" s="12"/>
    </row>
    <row r="33" spans="1:6">
      <c r="A33" s="5"/>
      <c r="B33" s="584" t="s">
        <v>706</v>
      </c>
      <c r="C33" s="586"/>
      <c r="D33" s="587"/>
      <c r="E33" s="42">
        <v>426</v>
      </c>
      <c r="F33" s="12"/>
    </row>
    <row r="34" spans="1:6">
      <c r="A34" s="5"/>
      <c r="B34" s="588" t="s">
        <v>707</v>
      </c>
      <c r="C34" s="588"/>
      <c r="D34" s="588"/>
      <c r="E34" s="42">
        <v>116</v>
      </c>
      <c r="F34" s="12"/>
    </row>
    <row r="35" spans="1:6">
      <c r="A35" s="5"/>
      <c r="B35" s="588" t="s">
        <v>708</v>
      </c>
      <c r="C35" s="588"/>
      <c r="D35" s="588"/>
      <c r="E35" s="42">
        <v>116</v>
      </c>
    </row>
    <row r="36" spans="1:6">
      <c r="A36" s="5"/>
      <c r="B36" s="589"/>
      <c r="C36" s="536"/>
      <c r="D36" s="536"/>
      <c r="E36" s="121"/>
      <c r="F36" s="118"/>
    </row>
    <row r="37" spans="1:6">
      <c r="A37" s="5"/>
      <c r="B37" s="122" t="s">
        <v>446</v>
      </c>
      <c r="C37" s="23"/>
      <c r="D37" s="116" t="s">
        <v>354</v>
      </c>
      <c r="E37" s="118" t="s">
        <v>355</v>
      </c>
    </row>
    <row r="38" spans="1:6" ht="12.75" customHeight="1">
      <c r="A38" s="5"/>
      <c r="B38" s="568" t="s">
        <v>447</v>
      </c>
      <c r="C38" s="569"/>
      <c r="D38" s="42"/>
      <c r="E38" s="42" t="s">
        <v>1163</v>
      </c>
    </row>
    <row r="39" spans="1:6">
      <c r="A39" s="5"/>
      <c r="B39" s="568" t="s">
        <v>448</v>
      </c>
      <c r="C39" s="569"/>
      <c r="D39" s="42"/>
      <c r="E39" s="42"/>
    </row>
    <row r="40" spans="1:6" ht="33.75" customHeight="1">
      <c r="B40" s="24"/>
      <c r="C40" s="24"/>
      <c r="D40" s="24"/>
    </row>
    <row r="41" spans="1:6" ht="14.25" customHeight="1">
      <c r="A41" s="123"/>
      <c r="B41" s="82" t="s">
        <v>709</v>
      </c>
    </row>
    <row r="42" spans="1:6" ht="14.25" customHeight="1">
      <c r="A42" s="123"/>
      <c r="B42" s="82"/>
    </row>
    <row r="43" spans="1:6" ht="13.5" customHeight="1">
      <c r="A43" s="5" t="s">
        <v>422</v>
      </c>
      <c r="B43" s="27" t="s">
        <v>482</v>
      </c>
    </row>
    <row r="44" spans="1:6">
      <c r="A44" s="5"/>
      <c r="B44" s="593" t="s">
        <v>710</v>
      </c>
      <c r="C44" s="593"/>
      <c r="D44" s="593"/>
      <c r="E44" s="593"/>
      <c r="F44" s="593"/>
    </row>
    <row r="45" spans="1:6" ht="30" customHeight="1">
      <c r="A45" s="42"/>
      <c r="B45" s="571" t="s">
        <v>286</v>
      </c>
      <c r="C45" s="572"/>
      <c r="D45" s="572"/>
      <c r="F45" s="12"/>
    </row>
    <row r="46" spans="1:6">
      <c r="A46" s="42" t="s">
        <v>1163</v>
      </c>
      <c r="B46" s="594" t="s">
        <v>318</v>
      </c>
      <c r="C46" s="595"/>
      <c r="D46" s="595"/>
      <c r="F46" s="12"/>
    </row>
    <row r="47" spans="1:6">
      <c r="A47" s="42"/>
      <c r="B47" s="571" t="s">
        <v>319</v>
      </c>
      <c r="C47" s="572"/>
      <c r="D47" s="572"/>
      <c r="F47" s="12"/>
    </row>
    <row r="48" spans="1:6" ht="12.75" customHeight="1"/>
    <row r="49" spans="1:6">
      <c r="A49" s="5" t="s">
        <v>425</v>
      </c>
      <c r="B49" s="563" t="s">
        <v>601</v>
      </c>
      <c r="C49" s="563"/>
      <c r="D49" s="563"/>
      <c r="E49" s="563"/>
      <c r="F49" s="478"/>
    </row>
    <row r="50" spans="1:6" ht="54.75" customHeight="1">
      <c r="A50" s="42" t="s">
        <v>1163</v>
      </c>
      <c r="B50" s="561" t="s">
        <v>320</v>
      </c>
      <c r="C50" s="561"/>
      <c r="D50" s="118"/>
      <c r="F50" s="12"/>
    </row>
    <row r="51" spans="1:6">
      <c r="A51" s="42"/>
      <c r="B51" s="566" t="s">
        <v>321</v>
      </c>
      <c r="C51" s="561"/>
      <c r="D51" s="118"/>
      <c r="F51" s="12"/>
    </row>
    <row r="52" spans="1:6">
      <c r="A52" s="42"/>
      <c r="B52" s="561" t="s">
        <v>322</v>
      </c>
      <c r="C52" s="561"/>
      <c r="D52" s="118"/>
      <c r="F52" s="12"/>
    </row>
    <row r="53" spans="1:6" s="426" customFormat="1">
      <c r="A53" s="118"/>
      <c r="B53" s="420"/>
      <c r="C53" s="420"/>
      <c r="D53" s="118"/>
      <c r="F53" s="12"/>
    </row>
    <row r="54" spans="1:6" s="426" customFormat="1">
      <c r="A54" s="118"/>
      <c r="B54" s="420"/>
      <c r="C54" s="420"/>
      <c r="D54" s="118"/>
      <c r="F54" s="12"/>
    </row>
    <row r="55" spans="1:6" s="426" customFormat="1">
      <c r="A55" s="118"/>
      <c r="B55" s="420"/>
      <c r="C55" s="420"/>
      <c r="D55" s="118"/>
      <c r="F55" s="12"/>
    </row>
    <row r="56" spans="1:6"/>
    <row r="57" spans="1:6">
      <c r="A57" s="5" t="s">
        <v>426</v>
      </c>
      <c r="B57" s="538" t="s">
        <v>711</v>
      </c>
      <c r="C57" s="527"/>
      <c r="D57" s="527"/>
      <c r="E57" s="527"/>
      <c r="F57" s="478"/>
    </row>
    <row r="58" spans="1:6" ht="24">
      <c r="A58" s="5"/>
      <c r="B58" s="124"/>
      <c r="C58" s="125" t="s">
        <v>602</v>
      </c>
      <c r="D58" s="126" t="s">
        <v>603</v>
      </c>
      <c r="E58" s="127"/>
      <c r="F58" s="8"/>
    </row>
    <row r="59" spans="1:6">
      <c r="A59" s="5"/>
      <c r="B59" s="128" t="s">
        <v>604</v>
      </c>
      <c r="C59" s="425">
        <v>26</v>
      </c>
      <c r="D59" s="43">
        <v>26</v>
      </c>
      <c r="F59" s="8"/>
    </row>
    <row r="60" spans="1:6">
      <c r="A60" s="5"/>
      <c r="B60" s="128" t="s">
        <v>605</v>
      </c>
      <c r="C60" s="425">
        <v>4</v>
      </c>
      <c r="D60" s="43">
        <v>4</v>
      </c>
      <c r="F60" s="8"/>
    </row>
    <row r="61" spans="1:6">
      <c r="A61" s="5"/>
      <c r="B61" s="128" t="s">
        <v>606</v>
      </c>
      <c r="C61" s="425">
        <v>4</v>
      </c>
      <c r="D61" s="43">
        <v>4</v>
      </c>
      <c r="F61" s="8"/>
    </row>
    <row r="62" spans="1:6">
      <c r="A62" s="5"/>
      <c r="B62" s="128" t="s">
        <v>607</v>
      </c>
      <c r="C62" s="425">
        <v>4</v>
      </c>
      <c r="D62" s="43">
        <v>4</v>
      </c>
      <c r="F62" s="8"/>
    </row>
    <row r="63" spans="1:6" ht="25.5">
      <c r="A63" s="5"/>
      <c r="B63" s="129" t="s">
        <v>483</v>
      </c>
      <c r="C63" s="425">
        <v>4</v>
      </c>
      <c r="D63" s="43">
        <v>4</v>
      </c>
      <c r="F63" s="8"/>
    </row>
    <row r="64" spans="1:6">
      <c r="A64" s="5"/>
      <c r="B64" s="128" t="s">
        <v>608</v>
      </c>
      <c r="C64" s="425">
        <v>3</v>
      </c>
      <c r="D64" s="43">
        <v>3</v>
      </c>
      <c r="F64" s="8"/>
    </row>
    <row r="65" spans="1:6">
      <c r="A65" s="5"/>
      <c r="B65" s="128" t="s">
        <v>609</v>
      </c>
      <c r="C65" s="425">
        <v>4</v>
      </c>
      <c r="D65" s="43">
        <v>4</v>
      </c>
      <c r="F65" s="8"/>
    </row>
    <row r="66" spans="1:6">
      <c r="A66" s="5"/>
      <c r="B66" s="128" t="s">
        <v>610</v>
      </c>
      <c r="C66" s="425"/>
      <c r="D66" s="43"/>
      <c r="F66" s="8"/>
    </row>
    <row r="67" spans="1:6">
      <c r="A67" s="5"/>
      <c r="B67" s="130" t="s">
        <v>611</v>
      </c>
      <c r="C67" s="425">
        <v>2</v>
      </c>
      <c r="D67" s="43">
        <v>2</v>
      </c>
      <c r="F67" s="8"/>
    </row>
    <row r="68" spans="1:6">
      <c r="A68" s="5"/>
      <c r="B68" s="131" t="s">
        <v>272</v>
      </c>
      <c r="C68" s="43"/>
      <c r="D68" s="43"/>
      <c r="F68" s="8"/>
    </row>
    <row r="69" spans="1:6" ht="17.25" customHeight="1">
      <c r="A69" s="5"/>
      <c r="B69" s="131" t="s">
        <v>273</v>
      </c>
      <c r="C69" s="43">
        <v>1</v>
      </c>
      <c r="D69" s="43">
        <v>1</v>
      </c>
      <c r="F69" s="8"/>
    </row>
    <row r="70" spans="1:6" ht="29.25" customHeight="1">
      <c r="A70" s="5"/>
      <c r="B70" s="436" t="s">
        <v>1175</v>
      </c>
      <c r="C70" s="425">
        <v>4</v>
      </c>
      <c r="D70" s="43">
        <v>4</v>
      </c>
      <c r="F70" s="8"/>
    </row>
    <row r="71" spans="1:6" ht="21" customHeight="1"/>
    <row r="72" spans="1:6" ht="15.75">
      <c r="B72" s="132" t="s">
        <v>712</v>
      </c>
    </row>
    <row r="73" spans="1:6">
      <c r="A73" s="5" t="s">
        <v>427</v>
      </c>
      <c r="B73" s="562" t="s">
        <v>713</v>
      </c>
      <c r="C73" s="563"/>
      <c r="D73" s="563"/>
      <c r="E73" s="563"/>
      <c r="F73" s="564"/>
    </row>
    <row r="74" spans="1:6">
      <c r="A74" s="42"/>
      <c r="B74" s="582" t="s">
        <v>421</v>
      </c>
      <c r="C74" s="583"/>
      <c r="D74" s="583"/>
      <c r="E74" s="133"/>
      <c r="F74" s="12"/>
    </row>
    <row r="75" spans="1:6">
      <c r="A75" s="5"/>
      <c r="B75" s="565" t="s">
        <v>336</v>
      </c>
      <c r="C75" s="565"/>
      <c r="D75" s="565"/>
      <c r="E75" s="133"/>
      <c r="F75" s="12"/>
    </row>
    <row r="76" spans="1:6">
      <c r="A76" s="42"/>
      <c r="B76" s="575" t="s">
        <v>715</v>
      </c>
      <c r="C76" s="575"/>
      <c r="D76" s="575"/>
      <c r="E76" s="133"/>
      <c r="F76" s="12"/>
    </row>
    <row r="77" spans="1:6" ht="28.5" customHeight="1">
      <c r="A77" s="42"/>
      <c r="B77" s="575" t="s">
        <v>714</v>
      </c>
      <c r="C77" s="575"/>
      <c r="D77" s="575"/>
      <c r="E77" s="133"/>
      <c r="F77" s="12"/>
    </row>
    <row r="78" spans="1:6">
      <c r="A78" s="42"/>
      <c r="B78" s="134" t="s">
        <v>644</v>
      </c>
      <c r="C78" s="135"/>
      <c r="D78" s="135"/>
      <c r="E78" s="136"/>
      <c r="F78" s="12"/>
    </row>
    <row r="79" spans="1:6">
      <c r="B79" s="578"/>
      <c r="C79" s="578"/>
      <c r="D79" s="578"/>
      <c r="E79" s="578"/>
      <c r="F79" s="578"/>
    </row>
    <row r="80" spans="1:6">
      <c r="B80" s="24"/>
      <c r="C80" s="24"/>
      <c r="D80" s="24"/>
    </row>
    <row r="81" spans="1:6">
      <c r="A81" s="5" t="s">
        <v>428</v>
      </c>
      <c r="B81" s="559" t="s">
        <v>716</v>
      </c>
      <c r="C81" s="559"/>
      <c r="D81" s="559"/>
      <c r="E81" s="559"/>
      <c r="F81" s="560"/>
    </row>
    <row r="82" spans="1:6" ht="25.5">
      <c r="A82" s="5"/>
      <c r="B82" s="137"/>
      <c r="C82" s="100" t="s">
        <v>612</v>
      </c>
      <c r="D82" s="100" t="s">
        <v>613</v>
      </c>
      <c r="E82" s="100" t="s">
        <v>614</v>
      </c>
      <c r="F82" s="100" t="s">
        <v>615</v>
      </c>
    </row>
    <row r="83" spans="1:6" ht="14.25">
      <c r="A83" s="5"/>
      <c r="B83" s="138" t="s">
        <v>616</v>
      </c>
      <c r="C83" s="139"/>
      <c r="D83" s="139"/>
      <c r="E83" s="139"/>
      <c r="F83" s="140"/>
    </row>
    <row r="84" spans="1:6" ht="25.5">
      <c r="A84" s="5"/>
      <c r="B84" s="141" t="s">
        <v>449</v>
      </c>
      <c r="C84" s="437" t="s">
        <v>1176</v>
      </c>
      <c r="D84" s="437"/>
      <c r="E84" s="425"/>
      <c r="F84" s="425"/>
    </row>
    <row r="85" spans="1:6">
      <c r="A85" s="5"/>
      <c r="B85" s="142" t="s">
        <v>617</v>
      </c>
      <c r="C85" s="437"/>
      <c r="D85" s="437" t="s">
        <v>1176</v>
      </c>
      <c r="E85" s="425"/>
      <c r="F85" s="425"/>
    </row>
    <row r="86" spans="1:6">
      <c r="A86" s="5"/>
      <c r="B86" s="131" t="s">
        <v>450</v>
      </c>
      <c r="C86" s="437" t="s">
        <v>1176</v>
      </c>
      <c r="D86" s="437"/>
      <c r="E86" s="425"/>
      <c r="F86" s="425"/>
    </row>
    <row r="87" spans="1:6">
      <c r="A87" s="5"/>
      <c r="B87" s="142" t="s">
        <v>619</v>
      </c>
      <c r="C87" s="437"/>
      <c r="D87" s="437" t="s">
        <v>1176</v>
      </c>
      <c r="E87" s="425"/>
      <c r="F87" s="425"/>
    </row>
    <row r="88" spans="1:6">
      <c r="A88" s="5"/>
      <c r="B88" s="143" t="s">
        <v>451</v>
      </c>
      <c r="C88" s="437"/>
      <c r="D88" s="437" t="s">
        <v>1176</v>
      </c>
      <c r="E88" s="425"/>
      <c r="F88" s="425"/>
    </row>
    <row r="89" spans="1:6">
      <c r="A89" s="5"/>
      <c r="B89" s="142" t="s">
        <v>618</v>
      </c>
      <c r="C89" s="437"/>
      <c r="D89" s="437" t="s">
        <v>1176</v>
      </c>
      <c r="E89" s="425"/>
      <c r="F89" s="425"/>
    </row>
    <row r="90" spans="1:6" ht="14.25">
      <c r="A90" s="5"/>
      <c r="B90" s="138" t="s">
        <v>620</v>
      </c>
      <c r="C90" s="139"/>
      <c r="D90" s="139"/>
      <c r="E90" s="139"/>
      <c r="F90" s="140"/>
    </row>
    <row r="91" spans="1:6">
      <c r="A91" s="5"/>
      <c r="B91" s="142" t="s">
        <v>621</v>
      </c>
      <c r="C91" s="437"/>
      <c r="D91" s="437" t="s">
        <v>1176</v>
      </c>
      <c r="E91" s="437"/>
      <c r="F91" s="437"/>
    </row>
    <row r="92" spans="1:6">
      <c r="A92" s="5"/>
      <c r="B92" s="142" t="s">
        <v>622</v>
      </c>
      <c r="C92" s="437"/>
      <c r="D92" s="437" t="s">
        <v>1176</v>
      </c>
      <c r="E92" s="437"/>
      <c r="F92" s="437"/>
    </row>
    <row r="93" spans="1:6">
      <c r="A93" s="5"/>
      <c r="B93" s="142" t="s">
        <v>623</v>
      </c>
      <c r="C93" s="437"/>
      <c r="D93" s="437" t="s">
        <v>1176</v>
      </c>
      <c r="E93" s="437"/>
      <c r="F93" s="437"/>
    </row>
    <row r="94" spans="1:6">
      <c r="A94" s="5"/>
      <c r="B94" s="142" t="s">
        <v>624</v>
      </c>
      <c r="C94" s="437"/>
      <c r="D94" s="437" t="s">
        <v>1176</v>
      </c>
      <c r="E94" s="437"/>
      <c r="F94" s="437"/>
    </row>
    <row r="95" spans="1:6" ht="13.5" customHeight="1">
      <c r="A95" s="5"/>
      <c r="B95" s="143" t="s">
        <v>452</v>
      </c>
      <c r="C95" s="437"/>
      <c r="D95" s="437"/>
      <c r="E95" s="437" t="s">
        <v>1176</v>
      </c>
      <c r="F95" s="437"/>
    </row>
    <row r="96" spans="1:6">
      <c r="A96" s="5"/>
      <c r="B96" s="142" t="s">
        <v>625</v>
      </c>
      <c r="C96" s="437"/>
      <c r="D96" s="437"/>
      <c r="E96" s="437" t="s">
        <v>1176</v>
      </c>
      <c r="F96" s="437"/>
    </row>
    <row r="97" spans="1:8">
      <c r="A97" s="5"/>
      <c r="B97" s="142" t="s">
        <v>626</v>
      </c>
      <c r="C97" s="437"/>
      <c r="D97" s="437"/>
      <c r="E97" s="437" t="s">
        <v>1176</v>
      </c>
      <c r="F97" s="437"/>
    </row>
    <row r="98" spans="1:8">
      <c r="A98" s="5"/>
      <c r="B98" s="142" t="s">
        <v>627</v>
      </c>
      <c r="C98" s="437"/>
      <c r="D98" s="437"/>
      <c r="E98" s="437" t="s">
        <v>1176</v>
      </c>
      <c r="F98" s="437"/>
    </row>
    <row r="99" spans="1:8" ht="25.5">
      <c r="A99" s="5"/>
      <c r="B99" s="144" t="s">
        <v>628</v>
      </c>
      <c r="C99" s="437"/>
      <c r="D99" s="437"/>
      <c r="E99" s="437"/>
      <c r="F99" s="437" t="s">
        <v>1176</v>
      </c>
    </row>
    <row r="100" spans="1:8">
      <c r="A100" s="5"/>
      <c r="B100" s="143" t="s">
        <v>453</v>
      </c>
      <c r="C100" s="437"/>
      <c r="D100" s="437"/>
      <c r="E100" s="437"/>
      <c r="F100" s="437" t="s">
        <v>1176</v>
      </c>
    </row>
    <row r="101" spans="1:8">
      <c r="A101" s="5"/>
      <c r="B101" s="142" t="s">
        <v>630</v>
      </c>
      <c r="C101" s="437"/>
      <c r="D101" s="437"/>
      <c r="E101" s="437" t="s">
        <v>1176</v>
      </c>
      <c r="F101" s="437"/>
    </row>
    <row r="102" spans="1:8">
      <c r="A102" s="5"/>
      <c r="B102" s="142" t="s">
        <v>631</v>
      </c>
      <c r="C102" s="437"/>
      <c r="D102" s="437"/>
      <c r="E102" s="437" t="s">
        <v>1176</v>
      </c>
      <c r="F102" s="437"/>
      <c r="H102" s="147"/>
    </row>
    <row r="103" spans="1:8">
      <c r="A103" s="5"/>
      <c r="B103" s="143" t="s">
        <v>454</v>
      </c>
      <c r="C103" s="437"/>
      <c r="D103" s="437" t="s">
        <v>1176</v>
      </c>
      <c r="E103" s="437"/>
      <c r="F103" s="437"/>
      <c r="H103" s="147"/>
    </row>
    <row r="104" spans="1:8" ht="57.75" customHeight="1">
      <c r="H104" s="146"/>
    </row>
    <row r="105" spans="1:8" ht="16.5" customHeight="1">
      <c r="B105" s="82" t="s">
        <v>717</v>
      </c>
      <c r="H105" s="146"/>
    </row>
    <row r="106" spans="1:8" ht="26.25" customHeight="1">
      <c r="A106" s="5"/>
      <c r="B106" s="145" t="s">
        <v>444</v>
      </c>
      <c r="C106" s="146"/>
      <c r="D106" s="146"/>
      <c r="E106" s="146"/>
      <c r="F106" s="146"/>
      <c r="G106" s="146"/>
      <c r="H106" s="152"/>
    </row>
    <row r="107" spans="1:8" ht="12.75" customHeight="1">
      <c r="A107" s="5"/>
      <c r="B107" s="618"/>
      <c r="C107" s="619"/>
      <c r="D107" s="620"/>
      <c r="E107" s="116" t="s">
        <v>354</v>
      </c>
      <c r="F107" s="116" t="s">
        <v>355</v>
      </c>
      <c r="G107" s="146"/>
      <c r="H107" s="152"/>
    </row>
    <row r="108" spans="1:8" ht="24" customHeight="1">
      <c r="A108" s="5"/>
      <c r="B108" s="573" t="s">
        <v>911</v>
      </c>
      <c r="C108" s="480"/>
      <c r="D108" s="617"/>
      <c r="E108" s="41" t="s">
        <v>1163</v>
      </c>
      <c r="F108" s="148"/>
      <c r="G108" s="146"/>
      <c r="H108" s="152"/>
    </row>
    <row r="109" spans="1:8" s="426" customFormat="1" ht="24" customHeight="1">
      <c r="A109" s="422"/>
      <c r="B109" s="421"/>
      <c r="C109" s="419"/>
      <c r="D109" s="419"/>
      <c r="E109" s="150"/>
      <c r="F109" s="151"/>
      <c r="G109" s="146"/>
      <c r="H109" s="152"/>
    </row>
    <row r="110" spans="1:8" ht="12.75" customHeight="1">
      <c r="A110" s="5"/>
      <c r="B110" s="149"/>
      <c r="C110" s="15"/>
      <c r="D110" s="15"/>
      <c r="E110" s="150"/>
      <c r="F110" s="151"/>
      <c r="G110" s="146"/>
      <c r="H110" s="152"/>
    </row>
    <row r="111" spans="1:8" ht="12.75" customHeight="1">
      <c r="A111" s="5" t="s">
        <v>445</v>
      </c>
      <c r="B111" s="625" t="s">
        <v>1130</v>
      </c>
      <c r="C111" s="626"/>
      <c r="D111" s="626"/>
      <c r="E111" s="626"/>
      <c r="F111" s="627"/>
      <c r="G111" s="152"/>
      <c r="H111" s="152"/>
    </row>
    <row r="112" spans="1:8" ht="12.75" customHeight="1">
      <c r="A112" s="5"/>
      <c r="B112" s="579"/>
      <c r="C112" s="621" t="s">
        <v>587</v>
      </c>
      <c r="D112" s="622"/>
      <c r="E112" s="622"/>
      <c r="F112" s="623"/>
      <c r="G112" s="624"/>
      <c r="H112" s="152"/>
    </row>
    <row r="113" spans="1:8" ht="25.5">
      <c r="A113" s="5"/>
      <c r="B113" s="580"/>
      <c r="C113" s="153" t="s">
        <v>320</v>
      </c>
      <c r="D113" s="153" t="s">
        <v>321</v>
      </c>
      <c r="E113" s="153" t="s">
        <v>598</v>
      </c>
      <c r="F113" s="154" t="s">
        <v>599</v>
      </c>
      <c r="G113" s="155" t="s">
        <v>588</v>
      </c>
      <c r="H113" s="152"/>
    </row>
    <row r="114" spans="1:8">
      <c r="A114" s="5"/>
      <c r="B114" s="156" t="s">
        <v>497</v>
      </c>
      <c r="C114" s="41"/>
      <c r="D114" s="41"/>
      <c r="E114" s="41"/>
      <c r="F114" s="424" t="s">
        <v>1163</v>
      </c>
      <c r="G114" s="157"/>
      <c r="H114" s="152"/>
    </row>
    <row r="115" spans="1:8" ht="12.75" customHeight="1">
      <c r="A115" s="5"/>
      <c r="B115" s="156" t="s">
        <v>718</v>
      </c>
      <c r="C115" s="41"/>
      <c r="D115" s="41"/>
      <c r="E115" s="41"/>
      <c r="F115" s="424" t="s">
        <v>1163</v>
      </c>
      <c r="G115" s="157"/>
      <c r="H115" s="152"/>
    </row>
    <row r="116" spans="1:8" ht="39" customHeight="1">
      <c r="A116" s="5"/>
      <c r="B116" s="156" t="s">
        <v>719</v>
      </c>
      <c r="C116" s="41"/>
      <c r="D116" s="41"/>
      <c r="E116" s="41"/>
      <c r="F116" s="424" t="s">
        <v>1163</v>
      </c>
      <c r="G116" s="157"/>
      <c r="H116" s="152"/>
    </row>
    <row r="117" spans="1:8" ht="12" customHeight="1">
      <c r="A117" s="5"/>
      <c r="B117" s="158" t="s">
        <v>498</v>
      </c>
      <c r="C117" s="41"/>
      <c r="D117" s="41"/>
      <c r="E117" s="41"/>
      <c r="F117" s="424"/>
      <c r="G117" s="157" t="s">
        <v>1163</v>
      </c>
      <c r="H117" s="152"/>
    </row>
    <row r="118" spans="1:8" s="167" customFormat="1" ht="14.25" customHeight="1">
      <c r="A118" s="5"/>
      <c r="B118" s="159" t="s">
        <v>493</v>
      </c>
      <c r="C118" s="41"/>
      <c r="D118" s="41"/>
      <c r="E118" s="41"/>
      <c r="F118" s="424"/>
      <c r="G118" s="157" t="s">
        <v>1163</v>
      </c>
      <c r="H118" s="152"/>
    </row>
    <row r="119" spans="1:8" s="167" customFormat="1" ht="12.75" customHeight="1">
      <c r="A119" s="5"/>
      <c r="B119" s="160"/>
      <c r="C119" s="21"/>
      <c r="D119" s="21"/>
      <c r="E119" s="21"/>
      <c r="F119" s="21"/>
      <c r="G119" s="161"/>
      <c r="H119" s="152"/>
    </row>
    <row r="120" spans="1:8" s="167" customFormat="1" ht="12.75" customHeight="1">
      <c r="A120" s="162" t="s">
        <v>353</v>
      </c>
      <c r="B120" s="574" t="s">
        <v>1131</v>
      </c>
      <c r="C120" s="574"/>
      <c r="D120" s="574"/>
      <c r="E120" s="574"/>
      <c r="F120" s="574"/>
      <c r="G120" s="574"/>
      <c r="H120" s="152"/>
    </row>
    <row r="121" spans="1:8" s="167" customFormat="1" ht="12.75" customHeight="1">
      <c r="A121" s="162"/>
      <c r="B121" s="163"/>
      <c r="C121" s="163"/>
      <c r="D121" s="163"/>
      <c r="E121" s="163"/>
      <c r="F121" s="163"/>
      <c r="G121" s="163"/>
      <c r="H121" s="152"/>
    </row>
    <row r="122" spans="1:8" s="167" customFormat="1" ht="12.75" customHeight="1">
      <c r="A122" s="164"/>
      <c r="B122" s="616" t="s">
        <v>637</v>
      </c>
      <c r="C122" s="616"/>
      <c r="D122" s="616"/>
      <c r="E122" s="165"/>
      <c r="F122" s="163"/>
      <c r="G122" s="166"/>
      <c r="H122" s="152"/>
    </row>
    <row r="123" spans="1:8" s="167" customFormat="1" ht="12.75" customHeight="1">
      <c r="A123" s="164"/>
      <c r="B123" s="616" t="s">
        <v>638</v>
      </c>
      <c r="C123" s="616"/>
      <c r="D123" s="616"/>
      <c r="E123" s="165"/>
      <c r="F123" s="163"/>
      <c r="G123" s="166"/>
      <c r="H123" s="152"/>
    </row>
    <row r="124" spans="1:8" s="167" customFormat="1" ht="12.75" customHeight="1">
      <c r="A124" s="164" t="s">
        <v>1163</v>
      </c>
      <c r="B124" s="616" t="s">
        <v>639</v>
      </c>
      <c r="C124" s="616"/>
      <c r="D124" s="616"/>
      <c r="E124" s="165"/>
      <c r="F124" s="163"/>
      <c r="G124" s="166"/>
      <c r="H124" s="152"/>
    </row>
    <row r="125" spans="1:8" s="167" customFormat="1" ht="12.75" customHeight="1">
      <c r="A125" s="162"/>
      <c r="B125" s="149"/>
      <c r="C125" s="149"/>
      <c r="D125" s="149"/>
      <c r="E125" s="163"/>
      <c r="F125" s="163"/>
      <c r="G125" s="168"/>
      <c r="H125" s="152"/>
    </row>
    <row r="126" spans="1:8" s="167" customFormat="1" ht="12.75" customHeight="1">
      <c r="A126" s="162" t="s">
        <v>353</v>
      </c>
      <c r="B126" s="573" t="s">
        <v>1132</v>
      </c>
      <c r="C126" s="573"/>
      <c r="D126" s="573"/>
      <c r="E126" s="573"/>
      <c r="F126" s="573"/>
      <c r="G126" s="573"/>
      <c r="H126" s="152"/>
    </row>
    <row r="127" spans="1:8" s="167" customFormat="1" ht="12.75" customHeight="1">
      <c r="A127" s="162"/>
      <c r="B127" s="573"/>
      <c r="C127" s="573"/>
      <c r="D127" s="573"/>
      <c r="E127" s="573"/>
      <c r="F127" s="573"/>
      <c r="G127" s="573"/>
      <c r="H127" s="152"/>
    </row>
    <row r="128" spans="1:8" s="167" customFormat="1" ht="12.75" customHeight="1">
      <c r="A128" s="162"/>
      <c r="B128" s="573"/>
      <c r="C128" s="573"/>
      <c r="D128" s="573"/>
      <c r="E128" s="573"/>
      <c r="F128" s="573"/>
      <c r="G128" s="573"/>
      <c r="H128" s="152"/>
    </row>
    <row r="129" spans="1:8" s="167" customFormat="1" ht="12.75" customHeight="1">
      <c r="A129" s="162"/>
      <c r="B129" s="169"/>
      <c r="C129" s="169"/>
      <c r="D129" s="169"/>
      <c r="E129" s="169"/>
      <c r="F129" s="169"/>
      <c r="G129" s="169"/>
      <c r="H129" s="152"/>
    </row>
    <row r="130" spans="1:8" s="167" customFormat="1" ht="12.75" customHeight="1">
      <c r="A130" s="164"/>
      <c r="B130" s="554" t="s">
        <v>640</v>
      </c>
      <c r="C130" s="554"/>
      <c r="D130" s="554"/>
      <c r="E130" s="165"/>
      <c r="F130" s="163"/>
      <c r="G130" s="168"/>
      <c r="H130" s="152"/>
    </row>
    <row r="131" spans="1:8" s="167" customFormat="1" ht="12.75" customHeight="1">
      <c r="A131" s="164"/>
      <c r="B131" s="554" t="s">
        <v>641</v>
      </c>
      <c r="C131" s="554"/>
      <c r="D131" s="554"/>
      <c r="E131" s="165"/>
      <c r="F131" s="163"/>
      <c r="G131" s="168"/>
      <c r="H131" s="152"/>
    </row>
    <row r="132" spans="1:8" s="167" customFormat="1" ht="12.75" customHeight="1">
      <c r="A132" s="164" t="s">
        <v>1163</v>
      </c>
      <c r="B132" s="554" t="s">
        <v>642</v>
      </c>
      <c r="C132" s="554"/>
      <c r="D132" s="554"/>
      <c r="E132" s="165"/>
      <c r="F132" s="163"/>
      <c r="G132" s="168"/>
      <c r="H132" s="152"/>
    </row>
    <row r="133" spans="1:8" s="167" customFormat="1" ht="13.5" customHeight="1">
      <c r="A133" s="162"/>
      <c r="B133" s="149"/>
      <c r="C133" s="149"/>
      <c r="D133" s="149"/>
      <c r="E133" s="163"/>
      <c r="F133" s="17"/>
      <c r="G133" s="161"/>
      <c r="H133" s="152"/>
    </row>
    <row r="134" spans="1:8" s="167" customFormat="1" ht="12.75" customHeight="1">
      <c r="A134" s="162" t="s">
        <v>329</v>
      </c>
      <c r="B134" s="573" t="s">
        <v>720</v>
      </c>
      <c r="C134" s="573"/>
      <c r="D134" s="573"/>
      <c r="E134" s="573"/>
      <c r="F134" s="573"/>
      <c r="G134" s="573"/>
      <c r="H134" s="152"/>
    </row>
    <row r="135" spans="1:8" s="167" customFormat="1" ht="15.75" customHeight="1">
      <c r="A135" s="162"/>
      <c r="B135" s="149"/>
      <c r="C135" s="149"/>
      <c r="D135" s="149"/>
      <c r="E135" s="149"/>
      <c r="F135" s="149"/>
      <c r="G135" s="149"/>
      <c r="H135" s="152"/>
    </row>
    <row r="136" spans="1:8" s="167" customFormat="1" ht="12.75" customHeight="1">
      <c r="A136" s="162"/>
      <c r="B136" s="149"/>
      <c r="C136" s="170" t="s">
        <v>70</v>
      </c>
      <c r="D136" s="170" t="s">
        <v>71</v>
      </c>
      <c r="E136" s="171"/>
      <c r="F136" s="171"/>
      <c r="G136" s="149"/>
      <c r="H136" s="152"/>
    </row>
    <row r="137" spans="1:8" s="167" customFormat="1" ht="28.5" customHeight="1">
      <c r="A137" s="162"/>
      <c r="B137" s="172" t="s">
        <v>499</v>
      </c>
      <c r="C137" s="164"/>
      <c r="D137" s="164"/>
      <c r="E137" s="173"/>
      <c r="F137" s="173"/>
      <c r="G137" s="161"/>
      <c r="H137" s="152"/>
    </row>
    <row r="138" spans="1:8" s="167" customFormat="1" ht="15" customHeight="1">
      <c r="A138" s="162"/>
      <c r="B138" s="172" t="s">
        <v>500</v>
      </c>
      <c r="C138" s="164"/>
      <c r="D138" s="164"/>
      <c r="E138" s="173"/>
      <c r="F138" s="173"/>
      <c r="G138" s="161"/>
      <c r="H138" s="152"/>
    </row>
    <row r="139" spans="1:8" s="167" customFormat="1" ht="12.75" customHeight="1">
      <c r="A139" s="162"/>
      <c r="B139" s="172" t="s">
        <v>501</v>
      </c>
      <c r="C139" s="164"/>
      <c r="D139" s="164"/>
      <c r="E139" s="173"/>
      <c r="F139" s="173"/>
      <c r="G139" s="161"/>
      <c r="H139" s="152"/>
    </row>
    <row r="140" spans="1:8" s="167" customFormat="1" ht="12.75" customHeight="1">
      <c r="A140" s="162"/>
      <c r="B140" s="115" t="s">
        <v>502</v>
      </c>
      <c r="C140" s="164"/>
      <c r="D140" s="174"/>
      <c r="E140" s="173"/>
      <c r="F140" s="173"/>
      <c r="G140" s="161"/>
      <c r="H140" s="152"/>
    </row>
    <row r="141" spans="1:8" ht="25.5">
      <c r="A141" s="162"/>
      <c r="B141" s="86" t="s">
        <v>721</v>
      </c>
      <c r="C141" s="164"/>
      <c r="D141" s="164"/>
      <c r="E141" s="173"/>
      <c r="F141" s="173"/>
      <c r="G141" s="161"/>
      <c r="H141" s="152"/>
    </row>
    <row r="142" spans="1:8">
      <c r="A142" s="162"/>
      <c r="B142" s="115" t="s">
        <v>503</v>
      </c>
      <c r="C142" s="164"/>
      <c r="D142" s="164"/>
      <c r="E142" s="173"/>
      <c r="F142" s="173"/>
      <c r="G142" s="161"/>
      <c r="H142" s="152"/>
    </row>
    <row r="143" spans="1:8">
      <c r="A143" s="162"/>
      <c r="B143" s="115" t="s">
        <v>323</v>
      </c>
      <c r="C143" s="164" t="s">
        <v>1163</v>
      </c>
      <c r="D143" s="164" t="s">
        <v>1163</v>
      </c>
      <c r="E143" s="173"/>
      <c r="F143" s="173"/>
      <c r="G143" s="161"/>
      <c r="H143" s="152"/>
    </row>
    <row r="144" spans="1:8">
      <c r="A144" s="5"/>
      <c r="B144" s="160"/>
      <c r="C144" s="21"/>
      <c r="D144" s="21"/>
      <c r="E144" s="21"/>
      <c r="F144" s="21"/>
      <c r="G144" s="152"/>
      <c r="H144" s="152"/>
    </row>
    <row r="145" spans="1:8">
      <c r="A145" s="5" t="s">
        <v>330</v>
      </c>
      <c r="B145" s="535" t="s">
        <v>912</v>
      </c>
      <c r="C145" s="536"/>
      <c r="D145" s="536"/>
      <c r="E145" s="536"/>
      <c r="F145" s="536"/>
      <c r="G145" s="152"/>
      <c r="H145" s="152"/>
    </row>
    <row r="146" spans="1:8" ht="12.75" customHeight="1">
      <c r="A146" s="5"/>
      <c r="B146" s="114"/>
      <c r="C146" s="115"/>
      <c r="D146" s="115"/>
      <c r="E146" s="115"/>
      <c r="F146" s="115"/>
      <c r="G146" s="152"/>
    </row>
    <row r="147" spans="1:8" ht="12" customHeight="1">
      <c r="A147" s="42" t="s">
        <v>1163</v>
      </c>
      <c r="B147" s="175" t="s">
        <v>354</v>
      </c>
      <c r="C147" s="118"/>
      <c r="D147" s="118"/>
      <c r="E147" s="23"/>
      <c r="F147" s="23"/>
      <c r="G147" s="152"/>
    </row>
    <row r="148" spans="1:8" ht="27" customHeight="1">
      <c r="A148" s="42"/>
      <c r="B148" s="176" t="s">
        <v>355</v>
      </c>
      <c r="C148" s="177"/>
      <c r="D148" s="177"/>
      <c r="E148" s="152"/>
      <c r="F148" s="152"/>
      <c r="G148" s="152"/>
    </row>
    <row r="149" spans="1:8" ht="13.5" customHeight="1">
      <c r="C149" s="178"/>
      <c r="D149" s="25"/>
      <c r="E149" s="8"/>
      <c r="F149" s="12"/>
    </row>
    <row r="150" spans="1:8" ht="14.25" customHeight="1">
      <c r="A150" s="5" t="s">
        <v>492</v>
      </c>
      <c r="B150" s="628" t="s">
        <v>496</v>
      </c>
      <c r="C150" s="628"/>
      <c r="D150" s="628"/>
      <c r="E150" s="628"/>
      <c r="F150" s="438" t="s">
        <v>1177</v>
      </c>
    </row>
    <row r="151" spans="1:8">
      <c r="A151" s="5"/>
      <c r="B151" s="527" t="s">
        <v>495</v>
      </c>
      <c r="C151" s="527"/>
      <c r="D151" s="527"/>
      <c r="E151" s="527"/>
      <c r="F151" s="179" t="s">
        <v>1178</v>
      </c>
    </row>
    <row r="152" spans="1:8" ht="15.75" customHeight="1">
      <c r="A152" s="5"/>
      <c r="B152" s="7"/>
      <c r="C152" s="7"/>
      <c r="D152" s="7"/>
      <c r="E152" s="180"/>
      <c r="F152" s="12"/>
    </row>
    <row r="153" spans="1:8" ht="12.75" customHeight="1">
      <c r="A153" s="5" t="s">
        <v>494</v>
      </c>
      <c r="B153" s="527" t="s">
        <v>331</v>
      </c>
      <c r="C153" s="527"/>
      <c r="D153" s="610" t="s">
        <v>1179</v>
      </c>
      <c r="E153" s="611"/>
      <c r="F153" s="612"/>
    </row>
    <row r="154" spans="1:8" ht="105" customHeight="1">
      <c r="A154" s="5"/>
      <c r="B154" s="527"/>
      <c r="C154" s="527"/>
      <c r="D154" s="613"/>
      <c r="E154" s="614"/>
      <c r="F154" s="615"/>
    </row>
    <row r="155" spans="1:8" ht="15" customHeight="1">
      <c r="A155" s="5"/>
      <c r="B155" s="181"/>
      <c r="C155" s="181"/>
      <c r="D155" s="181"/>
      <c r="E155" s="180"/>
      <c r="F155" s="12"/>
    </row>
    <row r="156" spans="1:8">
      <c r="A156" s="14" t="s">
        <v>504</v>
      </c>
      <c r="B156" s="534" t="s">
        <v>722</v>
      </c>
      <c r="C156" s="534"/>
      <c r="D156" s="534"/>
      <c r="E156" s="534"/>
      <c r="F156" s="534"/>
      <c r="G156" s="152"/>
    </row>
    <row r="157" spans="1:8">
      <c r="A157" s="377" t="s">
        <v>1163</v>
      </c>
      <c r="B157" s="182" t="s">
        <v>6</v>
      </c>
      <c r="C157" s="183"/>
      <c r="D157" s="183"/>
      <c r="E157" s="184"/>
      <c r="F157" s="152"/>
    </row>
    <row r="158" spans="1:8">
      <c r="A158" s="377" t="s">
        <v>1163</v>
      </c>
      <c r="B158" s="554" t="s">
        <v>443</v>
      </c>
      <c r="C158" s="555"/>
      <c r="D158" s="555"/>
      <c r="E158" s="118"/>
      <c r="F158" s="152"/>
    </row>
    <row r="159" spans="1:8">
      <c r="A159" s="377"/>
      <c r="B159" s="182" t="s">
        <v>493</v>
      </c>
      <c r="C159" s="183"/>
      <c r="D159" s="183"/>
      <c r="E159" s="118"/>
    </row>
    <row r="160" spans="1:8">
      <c r="A160" s="377" t="s">
        <v>1163</v>
      </c>
      <c r="B160" s="182" t="s">
        <v>7</v>
      </c>
      <c r="C160" s="183"/>
      <c r="D160" s="183"/>
      <c r="E160" s="118"/>
    </row>
    <row r="161" spans="1:8">
      <c r="A161" s="377"/>
      <c r="B161" s="135" t="s">
        <v>8</v>
      </c>
      <c r="C161" s="183"/>
      <c r="D161" s="183"/>
      <c r="E161" s="180"/>
      <c r="F161" s="12"/>
    </row>
    <row r="162" spans="1:8">
      <c r="A162" s="450"/>
      <c r="B162" s="182" t="s">
        <v>9</v>
      </c>
      <c r="C162" s="25"/>
      <c r="D162" s="25"/>
      <c r="E162" s="118"/>
    </row>
    <row r="163" spans="1:8">
      <c r="A163" s="450"/>
      <c r="B163" s="182" t="s">
        <v>10</v>
      </c>
      <c r="C163" s="486"/>
      <c r="D163" s="486"/>
      <c r="E163" s="486"/>
      <c r="F163" s="486"/>
    </row>
    <row r="164" spans="1:8">
      <c r="A164" s="5"/>
      <c r="B164" s="7"/>
      <c r="C164" s="7"/>
      <c r="D164" s="7"/>
      <c r="E164" s="180"/>
      <c r="F164" s="12"/>
    </row>
    <row r="165" spans="1:8">
      <c r="A165" s="5"/>
      <c r="B165" s="7"/>
      <c r="C165" s="7"/>
      <c r="D165" s="7"/>
      <c r="E165" s="180"/>
      <c r="F165" s="12"/>
    </row>
    <row r="166" spans="1:8" ht="27" customHeight="1">
      <c r="B166" s="82" t="s">
        <v>723</v>
      </c>
      <c r="C166" s="178"/>
      <c r="D166" s="185"/>
      <c r="F166" s="12"/>
      <c r="H166" s="186"/>
    </row>
    <row r="167" spans="1:8" ht="29.25" customHeight="1">
      <c r="B167" s="602" t="s">
        <v>1094</v>
      </c>
      <c r="C167" s="479"/>
      <c r="D167" s="479"/>
      <c r="E167" s="479"/>
      <c r="F167" s="479"/>
      <c r="H167" s="186"/>
    </row>
    <row r="168" spans="1:8" ht="13.5" customHeight="1">
      <c r="B168" s="82"/>
      <c r="C168" s="178"/>
      <c r="D168" s="185"/>
      <c r="F168" s="12"/>
      <c r="H168" s="186"/>
    </row>
    <row r="169" spans="1:8" ht="29.25" customHeight="1">
      <c r="A169" s="5" t="s">
        <v>429</v>
      </c>
      <c r="B169" s="608" t="s">
        <v>1095</v>
      </c>
      <c r="C169" s="608"/>
      <c r="D169" s="608"/>
      <c r="E169" s="608"/>
      <c r="F169" s="608"/>
      <c r="H169" s="186"/>
    </row>
    <row r="170" spans="1:8" ht="27" customHeight="1">
      <c r="A170" s="5"/>
      <c r="B170" s="602" t="s">
        <v>737</v>
      </c>
      <c r="C170" s="543"/>
      <c r="D170" s="543"/>
      <c r="E170" s="543"/>
      <c r="F170" s="543"/>
      <c r="H170" s="186"/>
    </row>
    <row r="171" spans="1:8" ht="14.25" customHeight="1">
      <c r="A171" s="5"/>
      <c r="B171" s="543" t="s">
        <v>727</v>
      </c>
      <c r="C171" s="543"/>
      <c r="D171" s="543"/>
      <c r="E171" s="543"/>
      <c r="F171" s="543"/>
      <c r="H171" s="186"/>
    </row>
    <row r="172" spans="1:8" ht="13.5" customHeight="1">
      <c r="A172" s="5"/>
      <c r="B172" s="543" t="s">
        <v>725</v>
      </c>
      <c r="C172" s="543"/>
      <c r="D172" s="543"/>
      <c r="E172" s="543"/>
      <c r="F172" s="543"/>
      <c r="H172" s="186"/>
    </row>
    <row r="173" spans="1:8">
      <c r="A173" s="5"/>
      <c r="B173" s="543" t="s">
        <v>728</v>
      </c>
      <c r="C173" s="543"/>
      <c r="D173" s="543"/>
      <c r="E173" s="543"/>
      <c r="F173" s="543"/>
    </row>
    <row r="174" spans="1:8">
      <c r="A174" s="5"/>
      <c r="B174" s="607" t="s">
        <v>729</v>
      </c>
      <c r="C174" s="607"/>
      <c r="D174" s="607"/>
      <c r="E174" s="607"/>
      <c r="F174" s="607"/>
    </row>
    <row r="175" spans="1:8">
      <c r="A175" s="5"/>
      <c r="B175" s="607" t="s">
        <v>726</v>
      </c>
      <c r="C175" s="607"/>
      <c r="D175" s="607"/>
      <c r="E175" s="607"/>
      <c r="F175" s="607"/>
    </row>
    <row r="176" spans="1:8">
      <c r="A176" s="5"/>
      <c r="B176" s="187"/>
      <c r="C176" s="16"/>
      <c r="D176" s="16"/>
      <c r="E176" s="16"/>
      <c r="F176" s="16"/>
    </row>
    <row r="177" spans="1:7" ht="12.75" customHeight="1">
      <c r="A177" s="5"/>
      <c r="B177" s="188"/>
      <c r="C177" s="189" t="s">
        <v>730</v>
      </c>
      <c r="D177" s="190" t="s">
        <v>42</v>
      </c>
      <c r="E177" s="17"/>
      <c r="F177" s="191"/>
    </row>
    <row r="178" spans="1:7">
      <c r="A178" s="5"/>
      <c r="B178" s="192" t="s">
        <v>731</v>
      </c>
      <c r="C178" s="193">
        <v>0.36</v>
      </c>
      <c r="D178" s="194">
        <v>365</v>
      </c>
      <c r="E178" s="7"/>
      <c r="F178" s="191"/>
    </row>
    <row r="179" spans="1:7">
      <c r="A179" s="5"/>
      <c r="B179" s="192" t="s">
        <v>732</v>
      </c>
      <c r="C179" s="193">
        <v>0.02</v>
      </c>
      <c r="D179" s="194">
        <v>21</v>
      </c>
      <c r="E179" s="7"/>
      <c r="F179" s="191"/>
    </row>
    <row r="180" spans="1:7">
      <c r="A180" s="5"/>
      <c r="B180" s="187"/>
      <c r="C180" s="16"/>
      <c r="D180" s="16"/>
      <c r="E180" s="16"/>
      <c r="F180" s="16"/>
    </row>
    <row r="181" spans="1:7">
      <c r="A181" s="5"/>
      <c r="B181" s="543" t="s">
        <v>733</v>
      </c>
      <c r="C181" s="543"/>
      <c r="D181" s="543"/>
      <c r="E181" s="543"/>
      <c r="F181" s="543"/>
      <c r="G181" s="543"/>
    </row>
    <row r="182" spans="1:7">
      <c r="A182" s="5"/>
      <c r="B182" s="543"/>
      <c r="C182" s="543"/>
      <c r="D182" s="543"/>
      <c r="E182" s="543"/>
      <c r="F182" s="543"/>
      <c r="G182" s="543"/>
    </row>
    <row r="183" spans="1:7">
      <c r="A183" s="5"/>
      <c r="B183" s="543"/>
      <c r="C183" s="543"/>
      <c r="D183" s="543"/>
      <c r="E183" s="543"/>
      <c r="F183" s="543"/>
      <c r="G183" s="543"/>
    </row>
    <row r="184" spans="1:7">
      <c r="A184" s="5"/>
      <c r="B184" s="187"/>
      <c r="C184" s="16"/>
      <c r="D184" s="16"/>
      <c r="E184" s="16"/>
      <c r="F184" s="16"/>
    </row>
    <row r="185" spans="1:7">
      <c r="A185" s="5"/>
      <c r="B185" s="104" t="s">
        <v>734</v>
      </c>
      <c r="C185" s="104" t="s">
        <v>184</v>
      </c>
      <c r="D185" s="104" t="s">
        <v>185</v>
      </c>
    </row>
    <row r="186" spans="1:7">
      <c r="A186" s="5"/>
      <c r="B186" s="195" t="s">
        <v>662</v>
      </c>
      <c r="C186" s="196">
        <v>1110</v>
      </c>
      <c r="D186" s="196">
        <v>1320</v>
      </c>
    </row>
    <row r="187" spans="1:7" ht="25.5">
      <c r="A187" s="5"/>
      <c r="B187" s="197" t="s">
        <v>647</v>
      </c>
      <c r="C187" s="42">
        <v>570</v>
      </c>
      <c r="D187" s="42">
        <v>670</v>
      </c>
      <c r="F187" s="16"/>
    </row>
    <row r="188" spans="1:7">
      <c r="A188" s="5"/>
      <c r="B188" s="198" t="s">
        <v>293</v>
      </c>
      <c r="C188" s="42">
        <v>540</v>
      </c>
      <c r="D188" s="42">
        <v>650</v>
      </c>
    </row>
    <row r="189" spans="1:7">
      <c r="A189" s="5"/>
      <c r="B189" s="198" t="s">
        <v>186</v>
      </c>
      <c r="C189" s="42">
        <v>25</v>
      </c>
      <c r="D189" s="42">
        <v>29</v>
      </c>
    </row>
    <row r="190" spans="1:7">
      <c r="A190" s="5"/>
      <c r="B190" s="198" t="s">
        <v>188</v>
      </c>
      <c r="C190" s="42"/>
      <c r="D190" s="42"/>
    </row>
    <row r="191" spans="1:7">
      <c r="A191" s="5"/>
      <c r="B191" s="198" t="s">
        <v>187</v>
      </c>
      <c r="C191" s="42"/>
      <c r="D191" s="42"/>
    </row>
    <row r="192" spans="1:7">
      <c r="A192" s="5"/>
      <c r="B192" s="195" t="s">
        <v>324</v>
      </c>
      <c r="C192" s="42"/>
      <c r="D192" s="42"/>
    </row>
    <row r="193" spans="1:7">
      <c r="C193" s="199"/>
      <c r="D193" s="199"/>
    </row>
    <row r="194" spans="1:7">
      <c r="B194" s="544" t="s">
        <v>222</v>
      </c>
      <c r="C194" s="545"/>
      <c r="D194" s="545"/>
      <c r="E194" s="545"/>
      <c r="F194" s="545"/>
      <c r="G194" s="545"/>
    </row>
    <row r="195" spans="1:7">
      <c r="C195" s="199"/>
      <c r="D195" s="199"/>
    </row>
    <row r="196" spans="1:7" ht="38.25">
      <c r="B196" s="200" t="s">
        <v>735</v>
      </c>
      <c r="C196" s="201" t="s">
        <v>647</v>
      </c>
      <c r="D196" s="200" t="s">
        <v>293</v>
      </c>
    </row>
    <row r="197" spans="1:7">
      <c r="B197" s="202" t="s">
        <v>189</v>
      </c>
      <c r="C197" s="212">
        <v>0.17</v>
      </c>
      <c r="D197" s="212">
        <v>0.1123</v>
      </c>
    </row>
    <row r="198" spans="1:7">
      <c r="B198" s="202" t="s">
        <v>190</v>
      </c>
      <c r="C198" s="212">
        <v>0.45</v>
      </c>
      <c r="D198" s="212">
        <v>0.36720000000000003</v>
      </c>
    </row>
    <row r="199" spans="1:7">
      <c r="B199" s="202" t="s">
        <v>294</v>
      </c>
      <c r="C199" s="212">
        <v>0.34</v>
      </c>
      <c r="D199" s="212">
        <v>0.43840000000000001</v>
      </c>
    </row>
    <row r="200" spans="1:7">
      <c r="B200" s="202" t="s">
        <v>295</v>
      </c>
      <c r="C200" s="212">
        <v>0.04</v>
      </c>
      <c r="D200" s="212">
        <v>7.9500000000000001E-2</v>
      </c>
    </row>
    <row r="201" spans="1:7">
      <c r="B201" s="202" t="s">
        <v>296</v>
      </c>
      <c r="C201" s="212">
        <v>2.7000000000000001E-3</v>
      </c>
      <c r="D201" s="212">
        <v>2.7000000000000001E-3</v>
      </c>
    </row>
    <row r="202" spans="1:7">
      <c r="B202" s="202" t="s">
        <v>297</v>
      </c>
      <c r="C202" s="212">
        <v>0</v>
      </c>
      <c r="D202" s="212">
        <v>0</v>
      </c>
    </row>
    <row r="203" spans="1:7">
      <c r="B203" s="195" t="s">
        <v>475</v>
      </c>
      <c r="C203" s="212">
        <f>SUM(C197:C202)</f>
        <v>1.0026999999999999</v>
      </c>
      <c r="D203" s="212">
        <f>SUM(D197:D202)</f>
        <v>1.0001</v>
      </c>
    </row>
    <row r="204" spans="1:7" ht="28.5" customHeight="1">
      <c r="C204" s="199"/>
      <c r="D204" s="199"/>
    </row>
    <row r="205" spans="1:7">
      <c r="A205" s="5"/>
      <c r="B205" s="104" t="s">
        <v>735</v>
      </c>
      <c r="C205" s="204" t="s">
        <v>662</v>
      </c>
      <c r="D205" s="205"/>
      <c r="E205" s="205"/>
      <c r="F205" s="205"/>
    </row>
    <row r="206" spans="1:7">
      <c r="A206" s="5"/>
      <c r="B206" s="206" t="s">
        <v>663</v>
      </c>
      <c r="C206" s="459">
        <v>0.1123</v>
      </c>
      <c r="D206" s="205"/>
      <c r="E206" s="205"/>
      <c r="F206" s="205"/>
    </row>
    <row r="207" spans="1:7">
      <c r="A207" s="5"/>
      <c r="B207" s="206" t="s">
        <v>664</v>
      </c>
      <c r="C207" s="459">
        <v>0.4466</v>
      </c>
      <c r="D207" s="205"/>
      <c r="E207" s="205"/>
      <c r="F207" s="205"/>
    </row>
    <row r="208" spans="1:7">
      <c r="A208" s="5"/>
      <c r="B208" s="206" t="s">
        <v>665</v>
      </c>
      <c r="C208" s="459">
        <v>0.38900000000000001</v>
      </c>
      <c r="D208" s="205"/>
      <c r="E208" s="205"/>
      <c r="F208" s="205"/>
    </row>
    <row r="209" spans="1:7" s="8" customFormat="1">
      <c r="A209" s="5"/>
      <c r="B209" s="206" t="s">
        <v>666</v>
      </c>
      <c r="C209" s="459">
        <v>5.21E-2</v>
      </c>
      <c r="D209" s="205"/>
      <c r="E209" s="205"/>
      <c r="F209" s="205"/>
      <c r="G209" s="3"/>
    </row>
    <row r="210" spans="1:7">
      <c r="A210" s="5"/>
      <c r="B210" s="206" t="s">
        <v>667</v>
      </c>
      <c r="C210" s="459">
        <v>0</v>
      </c>
      <c r="D210" s="205"/>
      <c r="E210" s="205"/>
      <c r="F210" s="205"/>
    </row>
    <row r="211" spans="1:7">
      <c r="A211" s="5"/>
      <c r="B211" s="206" t="s">
        <v>668</v>
      </c>
      <c r="C211" s="459">
        <v>0</v>
      </c>
      <c r="D211" s="205"/>
      <c r="E211" s="205"/>
      <c r="F211" s="205"/>
    </row>
    <row r="212" spans="1:7">
      <c r="A212" s="5"/>
      <c r="B212" s="195" t="s">
        <v>475</v>
      </c>
      <c r="C212" s="459">
        <f>SUM(C206:C211)</f>
        <v>1</v>
      </c>
      <c r="D212" s="205"/>
      <c r="E212" s="205"/>
      <c r="F212" s="205"/>
    </row>
    <row r="213" spans="1:7" ht="27.75" customHeight="1">
      <c r="A213" s="207"/>
      <c r="B213" s="10"/>
      <c r="C213" s="208"/>
      <c r="D213" s="188"/>
      <c r="E213" s="188"/>
      <c r="F213" s="188"/>
      <c r="G213" s="8"/>
    </row>
    <row r="214" spans="1:7">
      <c r="A214" s="5"/>
      <c r="B214" s="104" t="s">
        <v>735</v>
      </c>
      <c r="C214" s="104" t="s">
        <v>186</v>
      </c>
      <c r="D214" s="104" t="s">
        <v>187</v>
      </c>
      <c r="E214" s="104" t="s">
        <v>188</v>
      </c>
    </row>
    <row r="215" spans="1:7">
      <c r="A215" s="5"/>
      <c r="B215" s="202" t="s">
        <v>298</v>
      </c>
      <c r="C215" s="460">
        <v>0.19040000000000001</v>
      </c>
      <c r="D215" s="209"/>
      <c r="E215" s="209"/>
    </row>
    <row r="216" spans="1:7">
      <c r="A216" s="5"/>
      <c r="B216" s="202" t="s">
        <v>299</v>
      </c>
      <c r="C216" s="460">
        <v>0.56999999999999995</v>
      </c>
      <c r="D216" s="209"/>
      <c r="E216" s="209"/>
    </row>
    <row r="217" spans="1:7">
      <c r="A217" s="5"/>
      <c r="B217" s="202" t="s">
        <v>300</v>
      </c>
      <c r="C217" s="460">
        <v>0.23810000000000001</v>
      </c>
      <c r="D217" s="209"/>
      <c r="E217" s="209"/>
    </row>
    <row r="218" spans="1:7" ht="13.5" customHeight="1">
      <c r="A218" s="5"/>
      <c r="B218" s="210" t="s">
        <v>301</v>
      </c>
      <c r="C218" s="460">
        <v>0</v>
      </c>
      <c r="D218" s="209"/>
      <c r="E218" s="209"/>
    </row>
    <row r="219" spans="1:7" ht="14.25" customHeight="1">
      <c r="A219" s="5"/>
      <c r="B219" s="210" t="s">
        <v>302</v>
      </c>
      <c r="C219" s="460">
        <v>0</v>
      </c>
      <c r="D219" s="209"/>
      <c r="E219" s="209"/>
    </row>
    <row r="220" spans="1:7">
      <c r="A220" s="5"/>
      <c r="B220" s="202" t="s">
        <v>303</v>
      </c>
      <c r="C220" s="460">
        <v>0</v>
      </c>
      <c r="D220" s="209"/>
      <c r="E220" s="209"/>
    </row>
    <row r="221" spans="1:7">
      <c r="B221" s="198" t="s">
        <v>475</v>
      </c>
      <c r="C221" s="212">
        <f>SUM(C215:C220)</f>
        <v>0.99849999999999994</v>
      </c>
      <c r="D221" s="203">
        <f>SUM(D215:D220)</f>
        <v>0</v>
      </c>
      <c r="E221" s="203">
        <f>SUM(E215:E220)</f>
        <v>0</v>
      </c>
    </row>
    <row r="222" spans="1:7" s="426" customFormat="1">
      <c r="A222" s="423"/>
      <c r="B222" s="8"/>
      <c r="C222" s="439"/>
      <c r="D222" s="439"/>
      <c r="E222" s="439"/>
    </row>
    <row r="223" spans="1:7" s="426" customFormat="1">
      <c r="A223" s="423"/>
      <c r="B223" s="8"/>
      <c r="C223" s="439"/>
      <c r="D223" s="439"/>
      <c r="E223" s="439"/>
    </row>
    <row r="224" spans="1:7" s="426" customFormat="1">
      <c r="A224" s="423"/>
      <c r="B224" s="8"/>
      <c r="C224" s="439"/>
      <c r="D224" s="439"/>
      <c r="E224" s="439"/>
    </row>
    <row r="225" spans="1:6">
      <c r="A225" s="5" t="s">
        <v>430</v>
      </c>
      <c r="B225" s="601" t="s">
        <v>736</v>
      </c>
      <c r="C225" s="479"/>
      <c r="D225" s="479"/>
      <c r="E225" s="479"/>
      <c r="F225" s="479"/>
    </row>
    <row r="226" spans="1:6">
      <c r="A226" s="5"/>
      <c r="B226" s="546" t="s">
        <v>734</v>
      </c>
      <c r="C226" s="546"/>
      <c r="D226" s="546"/>
      <c r="E226" s="211" t="s">
        <v>730</v>
      </c>
      <c r="F226" s="16"/>
    </row>
    <row r="227" spans="1:6">
      <c r="A227" s="5"/>
      <c r="B227" s="541" t="s">
        <v>304</v>
      </c>
      <c r="C227" s="541"/>
      <c r="D227" s="541"/>
      <c r="E227" s="212">
        <v>0.16</v>
      </c>
      <c r="F227" s="178"/>
    </row>
    <row r="228" spans="1:6" ht="26.25" customHeight="1">
      <c r="A228" s="5"/>
      <c r="B228" s="542" t="s">
        <v>305</v>
      </c>
      <c r="C228" s="542"/>
      <c r="D228" s="542"/>
      <c r="E228" s="212">
        <v>0.44</v>
      </c>
      <c r="F228" s="178"/>
    </row>
    <row r="229" spans="1:6" ht="25.5" customHeight="1">
      <c r="A229" s="5"/>
      <c r="B229" s="542" t="s">
        <v>306</v>
      </c>
      <c r="C229" s="542"/>
      <c r="D229" s="542"/>
      <c r="E229" s="212">
        <v>0.77</v>
      </c>
      <c r="F229" s="213" t="s">
        <v>356</v>
      </c>
    </row>
    <row r="230" spans="1:6" ht="38.25" customHeight="1">
      <c r="A230" s="5"/>
      <c r="B230" s="542" t="s">
        <v>205</v>
      </c>
      <c r="C230" s="542"/>
      <c r="D230" s="542"/>
      <c r="E230" s="212">
        <v>0.23</v>
      </c>
      <c r="F230" s="213" t="s">
        <v>357</v>
      </c>
    </row>
    <row r="231" spans="1:6" ht="13.5" customHeight="1">
      <c r="A231" s="5"/>
      <c r="B231" s="542" t="s">
        <v>206</v>
      </c>
      <c r="C231" s="542"/>
      <c r="D231" s="542"/>
      <c r="E231" s="212">
        <v>0.04</v>
      </c>
      <c r="F231" s="178"/>
    </row>
    <row r="232" spans="1:6" ht="15" customHeight="1">
      <c r="A232" s="5"/>
      <c r="B232" s="481" t="s">
        <v>484</v>
      </c>
      <c r="C232" s="482"/>
      <c r="D232" s="482"/>
      <c r="E232" s="440">
        <v>0.59</v>
      </c>
      <c r="F232" s="214"/>
    </row>
    <row r="233" spans="1:6">
      <c r="F233" s="12"/>
    </row>
    <row r="234" spans="1:6">
      <c r="A234" s="5" t="s">
        <v>431</v>
      </c>
      <c r="B234" s="543" t="s">
        <v>511</v>
      </c>
      <c r="C234" s="543"/>
      <c r="D234" s="543"/>
      <c r="E234" s="543"/>
      <c r="F234" s="543"/>
    </row>
    <row r="235" spans="1:6">
      <c r="A235" s="5"/>
      <c r="B235" s="215"/>
      <c r="C235" s="215"/>
      <c r="D235" s="215"/>
      <c r="E235" s="215"/>
      <c r="F235" s="215"/>
    </row>
    <row r="236" spans="1:6">
      <c r="A236" s="5"/>
      <c r="B236" s="547" t="s">
        <v>735</v>
      </c>
      <c r="C236" s="547"/>
      <c r="D236" s="216" t="s">
        <v>730</v>
      </c>
      <c r="E236" s="215"/>
      <c r="F236" s="215"/>
    </row>
    <row r="237" spans="1:6">
      <c r="A237" s="5"/>
      <c r="B237" s="609" t="s">
        <v>670</v>
      </c>
      <c r="C237" s="609"/>
      <c r="D237" s="212">
        <v>0.34089999999999998</v>
      </c>
      <c r="F237" s="178"/>
    </row>
    <row r="238" spans="1:6">
      <c r="A238" s="5"/>
      <c r="B238" s="540" t="s">
        <v>669</v>
      </c>
      <c r="C238" s="540"/>
      <c r="D238" s="212">
        <v>0.21840000000000001</v>
      </c>
      <c r="F238" s="178"/>
    </row>
    <row r="239" spans="1:6">
      <c r="A239" s="5"/>
      <c r="B239" s="540" t="s">
        <v>11</v>
      </c>
      <c r="C239" s="540"/>
      <c r="D239" s="212">
        <v>0.18379999999999999</v>
      </c>
      <c r="F239" s="178"/>
    </row>
    <row r="240" spans="1:6">
      <c r="A240" s="5"/>
      <c r="B240" s="540" t="s">
        <v>12</v>
      </c>
      <c r="C240" s="540"/>
      <c r="D240" s="212">
        <v>0.1492</v>
      </c>
      <c r="F240" s="178"/>
    </row>
    <row r="241" spans="1:7">
      <c r="A241" s="5"/>
      <c r="B241" s="540" t="s">
        <v>13</v>
      </c>
      <c r="C241" s="540"/>
      <c r="D241" s="212">
        <v>0.08</v>
      </c>
      <c r="F241" s="178"/>
    </row>
    <row r="242" spans="1:7">
      <c r="A242" s="5"/>
      <c r="B242" s="540" t="s">
        <v>14</v>
      </c>
      <c r="C242" s="540"/>
      <c r="D242" s="212">
        <v>2.7699999999999999E-2</v>
      </c>
      <c r="F242" s="178"/>
    </row>
    <row r="243" spans="1:7">
      <c r="A243" s="5"/>
      <c r="B243" s="540" t="s">
        <v>15</v>
      </c>
      <c r="C243" s="540"/>
      <c r="D243" s="212">
        <v>0</v>
      </c>
      <c r="F243" s="178"/>
    </row>
    <row r="244" spans="1:7" s="8" customFormat="1" ht="31.5" customHeight="1">
      <c r="A244" s="5"/>
      <c r="B244" s="542" t="s">
        <v>207</v>
      </c>
      <c r="C244" s="542"/>
      <c r="D244" s="212">
        <v>0</v>
      </c>
      <c r="E244" s="3"/>
      <c r="F244" s="178"/>
      <c r="G244" s="3"/>
    </row>
    <row r="245" spans="1:7" s="8" customFormat="1" ht="27" customHeight="1">
      <c r="A245" s="5"/>
      <c r="B245" s="542" t="s">
        <v>208</v>
      </c>
      <c r="C245" s="542"/>
      <c r="D245" s="212">
        <v>0</v>
      </c>
      <c r="E245" s="3"/>
      <c r="F245" s="178"/>
      <c r="G245" s="3"/>
    </row>
    <row r="246" spans="1:7" ht="24.75" customHeight="1">
      <c r="B246" s="550" t="s">
        <v>475</v>
      </c>
      <c r="C246" s="551"/>
      <c r="D246" s="461">
        <f>SUM(D237:D245)</f>
        <v>0.99999999999999989</v>
      </c>
      <c r="F246" s="8"/>
    </row>
    <row r="247" spans="1:7">
      <c r="B247" s="217"/>
      <c r="C247" s="217"/>
      <c r="D247" s="218"/>
      <c r="F247" s="8"/>
    </row>
    <row r="248" spans="1:7" ht="15" customHeight="1">
      <c r="A248" s="5" t="s">
        <v>432</v>
      </c>
      <c r="B248" s="493" t="s">
        <v>512</v>
      </c>
      <c r="C248" s="552"/>
      <c r="D248" s="552"/>
      <c r="E248" s="219">
        <v>3.7900000000000003E-2</v>
      </c>
      <c r="F248" s="220"/>
      <c r="G248" s="8"/>
    </row>
    <row r="249" spans="1:7">
      <c r="A249" s="5"/>
      <c r="B249" s="553" t="s">
        <v>545</v>
      </c>
      <c r="C249" s="552"/>
      <c r="D249" s="552"/>
      <c r="E249" s="221">
        <v>1</v>
      </c>
      <c r="F249" s="178"/>
      <c r="G249" s="8"/>
    </row>
    <row r="250" spans="1:7">
      <c r="F250" s="8"/>
    </row>
    <row r="251" spans="1:7" ht="15.75">
      <c r="B251" s="82" t="s">
        <v>738</v>
      </c>
      <c r="F251" s="8"/>
    </row>
    <row r="252" spans="1:7" ht="15.75">
      <c r="B252" s="82"/>
      <c r="F252" s="8"/>
    </row>
    <row r="253" spans="1:7" s="225" customFormat="1">
      <c r="A253" s="5" t="s">
        <v>433</v>
      </c>
      <c r="B253" s="27" t="s">
        <v>209</v>
      </c>
      <c r="C253" s="3"/>
      <c r="D253" s="3"/>
      <c r="E253" s="3"/>
      <c r="F253" s="8"/>
      <c r="G253" s="3"/>
    </row>
    <row r="254" spans="1:7" s="225" customFormat="1">
      <c r="A254" s="5"/>
      <c r="B254" s="548" t="s">
        <v>1133</v>
      </c>
      <c r="C254" s="548"/>
      <c r="D254" s="548"/>
      <c r="E254" s="548"/>
      <c r="F254" s="548"/>
      <c r="G254" s="3"/>
    </row>
    <row r="255" spans="1:7" s="10" customFormat="1">
      <c r="A255" s="5"/>
      <c r="B255" s="27"/>
      <c r="C255" s="3"/>
      <c r="D255" s="3"/>
      <c r="E255" s="3"/>
      <c r="F255" s="8"/>
      <c r="G255" s="3"/>
    </row>
    <row r="256" spans="1:7" s="10" customFormat="1">
      <c r="A256" s="5"/>
      <c r="B256" s="27"/>
      <c r="C256" s="3"/>
      <c r="D256" s="222" t="s">
        <v>354</v>
      </c>
      <c r="E256" s="222" t="s">
        <v>355</v>
      </c>
      <c r="F256" s="8"/>
      <c r="G256" s="3"/>
    </row>
    <row r="257" spans="1:8" s="10" customFormat="1">
      <c r="A257" s="14"/>
      <c r="B257" s="549" t="s">
        <v>210</v>
      </c>
      <c r="C257" s="549"/>
      <c r="D257" s="223" t="s">
        <v>1163</v>
      </c>
      <c r="E257" s="223"/>
      <c r="F257" s="122"/>
      <c r="G257" s="224"/>
    </row>
    <row r="258" spans="1:8" ht="14.25" customHeight="1">
      <c r="A258" s="14"/>
      <c r="B258" s="226"/>
      <c r="C258" s="226"/>
      <c r="D258" s="226"/>
      <c r="E258" s="226"/>
      <c r="F258" s="226"/>
      <c r="G258" s="224"/>
      <c r="H258" s="152"/>
    </row>
    <row r="259" spans="1:8">
      <c r="A259" s="108"/>
      <c r="B259" s="603" t="s">
        <v>739</v>
      </c>
      <c r="C259" s="603"/>
      <c r="D259" s="441">
        <v>65</v>
      </c>
      <c r="E259" s="228"/>
      <c r="F259" s="115"/>
      <c r="G259" s="168"/>
    </row>
    <row r="260" spans="1:8" ht="27" customHeight="1">
      <c r="A260" s="108"/>
      <c r="B260" s="122"/>
      <c r="C260" s="136"/>
      <c r="D260" s="136"/>
      <c r="E260" s="115"/>
      <c r="F260" s="115"/>
      <c r="G260" s="168"/>
    </row>
    <row r="261" spans="1:8" ht="12.75" customHeight="1">
      <c r="A261" s="108"/>
      <c r="B261" s="122"/>
      <c r="C261" s="136"/>
      <c r="D261" s="222" t="s">
        <v>354</v>
      </c>
      <c r="E261" s="222" t="s">
        <v>355</v>
      </c>
      <c r="F261" s="115"/>
      <c r="G261" s="168"/>
    </row>
    <row r="262" spans="1:8" ht="12.75" customHeight="1">
      <c r="A262" s="5"/>
      <c r="B262" s="527" t="s">
        <v>211</v>
      </c>
      <c r="C262" s="527"/>
      <c r="D262" s="223" t="s">
        <v>1163</v>
      </c>
      <c r="E262" s="223"/>
      <c r="F262" s="17"/>
    </row>
    <row r="263" spans="1:8">
      <c r="A263" s="5"/>
      <c r="B263" s="7"/>
      <c r="C263" s="118"/>
      <c r="D263" s="118"/>
      <c r="F263" s="12"/>
    </row>
    <row r="264" spans="1:8">
      <c r="A264" s="5"/>
      <c r="B264" s="537" t="s">
        <v>16</v>
      </c>
      <c r="C264" s="537"/>
      <c r="D264" s="537"/>
      <c r="E264" s="537"/>
      <c r="F264" s="537"/>
    </row>
    <row r="265" spans="1:8">
      <c r="A265" s="5"/>
      <c r="B265" s="229"/>
      <c r="C265" s="229"/>
      <c r="D265" s="229"/>
      <c r="E265" s="229"/>
      <c r="F265" s="229"/>
    </row>
    <row r="266" spans="1:8" ht="27" customHeight="1">
      <c r="A266" s="42" t="s">
        <v>1163</v>
      </c>
      <c r="B266" s="135" t="s">
        <v>740</v>
      </c>
      <c r="C266" s="230"/>
      <c r="D266" s="118"/>
      <c r="F266" s="12"/>
    </row>
    <row r="267" spans="1:8">
      <c r="A267" s="42"/>
      <c r="B267" s="135" t="s">
        <v>741</v>
      </c>
      <c r="C267" s="230"/>
      <c r="D267" s="118"/>
      <c r="F267" s="12"/>
    </row>
    <row r="268" spans="1:8">
      <c r="A268" s="42"/>
      <c r="B268" s="135" t="s">
        <v>742</v>
      </c>
      <c r="C268" s="230"/>
      <c r="D268" s="118"/>
      <c r="F268" s="12"/>
    </row>
    <row r="269" spans="1:8">
      <c r="A269" s="207"/>
      <c r="B269" s="122"/>
      <c r="C269" s="136"/>
      <c r="D269" s="222" t="s">
        <v>354</v>
      </c>
      <c r="E269" s="222" t="s">
        <v>355</v>
      </c>
      <c r="F269" s="12"/>
    </row>
    <row r="270" spans="1:8" ht="25.5" customHeight="1">
      <c r="A270" s="207"/>
      <c r="B270" s="538" t="s">
        <v>17</v>
      </c>
      <c r="C270" s="539"/>
      <c r="D270" s="223" t="s">
        <v>1163</v>
      </c>
      <c r="E270" s="223"/>
      <c r="F270" s="12"/>
      <c r="H270" s="152"/>
    </row>
    <row r="271" spans="1:8">
      <c r="B271" s="7"/>
      <c r="C271" s="118"/>
      <c r="D271" s="118"/>
      <c r="F271" s="12"/>
    </row>
    <row r="272" spans="1:8">
      <c r="A272" s="5" t="s">
        <v>434</v>
      </c>
      <c r="B272" s="27" t="s">
        <v>212</v>
      </c>
      <c r="F272" s="8"/>
    </row>
    <row r="273" spans="1:8">
      <c r="A273" s="5"/>
      <c r="B273" s="122"/>
      <c r="C273" s="136"/>
      <c r="D273" s="222" t="s">
        <v>354</v>
      </c>
      <c r="E273" s="222" t="s">
        <v>355</v>
      </c>
      <c r="F273" s="23"/>
      <c r="G273" s="152"/>
    </row>
    <row r="274" spans="1:8">
      <c r="A274" s="5"/>
      <c r="B274" s="527" t="s">
        <v>213</v>
      </c>
      <c r="C274" s="493"/>
      <c r="D274" s="223" t="s">
        <v>1163</v>
      </c>
      <c r="E274" s="223"/>
      <c r="F274" s="12"/>
    </row>
    <row r="275" spans="1:8">
      <c r="A275" s="5"/>
      <c r="B275" s="231"/>
      <c r="C275" s="232"/>
      <c r="F275" s="8"/>
    </row>
    <row r="276" spans="1:8">
      <c r="A276" s="5"/>
      <c r="B276" s="233"/>
      <c r="C276" s="234" t="s">
        <v>743</v>
      </c>
      <c r="F276" s="8"/>
    </row>
    <row r="277" spans="1:8">
      <c r="A277" s="5"/>
      <c r="B277" s="235" t="s">
        <v>744</v>
      </c>
      <c r="C277" s="236">
        <v>44228</v>
      </c>
      <c r="F277" s="8"/>
    </row>
    <row r="278" spans="1:8" ht="27" customHeight="1">
      <c r="A278" s="5"/>
      <c r="B278" s="235" t="s">
        <v>348</v>
      </c>
      <c r="C278" s="236">
        <v>44228</v>
      </c>
      <c r="F278" s="8"/>
      <c r="H278" s="152"/>
    </row>
    <row r="279" spans="1:8" ht="14.25" customHeight="1">
      <c r="A279" s="5"/>
      <c r="B279" s="231"/>
      <c r="C279" s="232"/>
      <c r="F279" s="8"/>
    </row>
    <row r="280" spans="1:8">
      <c r="B280" s="237"/>
      <c r="C280" s="225"/>
      <c r="D280" s="225"/>
      <c r="F280" s="8"/>
    </row>
    <row r="281" spans="1:8">
      <c r="A281" s="5"/>
      <c r="B281" s="589"/>
      <c r="C281" s="536"/>
      <c r="D281" s="536"/>
      <c r="E281" s="116" t="s">
        <v>354</v>
      </c>
      <c r="F281" s="116" t="s">
        <v>355</v>
      </c>
      <c r="G281" s="152"/>
    </row>
    <row r="282" spans="1:8" ht="12.75" customHeight="1">
      <c r="A282" s="5" t="s">
        <v>435</v>
      </c>
      <c r="B282" s="538" t="s">
        <v>18</v>
      </c>
      <c r="C282" s="538"/>
      <c r="D282" s="538"/>
      <c r="E282" s="42" t="s">
        <v>1163</v>
      </c>
      <c r="F282" s="42"/>
    </row>
    <row r="283" spans="1:8">
      <c r="F283" s="8"/>
    </row>
    <row r="284" spans="1:8">
      <c r="A284" s="5" t="s">
        <v>436</v>
      </c>
      <c r="B284" s="145" t="s">
        <v>546</v>
      </c>
      <c r="F284" s="8"/>
    </row>
    <row r="285" spans="1:8">
      <c r="A285" s="5"/>
      <c r="B285" s="145"/>
      <c r="F285" s="8"/>
    </row>
    <row r="286" spans="1:8" ht="25.5">
      <c r="A286" s="42"/>
      <c r="B286" s="11" t="s">
        <v>547</v>
      </c>
      <c r="C286" s="179"/>
      <c r="D286" s="8"/>
      <c r="E286" s="8"/>
      <c r="F286" s="8"/>
    </row>
    <row r="287" spans="1:8">
      <c r="A287" s="42" t="s">
        <v>1163</v>
      </c>
      <c r="B287" s="238" t="s">
        <v>548</v>
      </c>
      <c r="C287" s="444" t="s">
        <v>1181</v>
      </c>
      <c r="D287" s="8"/>
      <c r="E287" s="8"/>
      <c r="F287" s="8"/>
    </row>
    <row r="288" spans="1:8" ht="12.75" customHeight="1">
      <c r="A288" s="42"/>
      <c r="B288" s="238" t="s">
        <v>549</v>
      </c>
      <c r="C288" s="240"/>
      <c r="D288" s="8"/>
      <c r="E288" s="8"/>
      <c r="F288" s="8"/>
    </row>
    <row r="289" spans="1:6">
      <c r="B289" s="8"/>
      <c r="C289" s="8"/>
      <c r="D289" s="8"/>
      <c r="E289" s="8"/>
      <c r="F289" s="8"/>
    </row>
    <row r="290" spans="1:6">
      <c r="A290" s="5" t="s">
        <v>437</v>
      </c>
      <c r="B290" s="27" t="s">
        <v>485</v>
      </c>
      <c r="F290" s="8"/>
    </row>
    <row r="291" spans="1:6">
      <c r="A291" s="5"/>
      <c r="B291" s="241"/>
      <c r="C291" s="232"/>
      <c r="D291" s="8"/>
      <c r="F291" s="8"/>
    </row>
    <row r="292" spans="1:6">
      <c r="A292" s="42" t="s">
        <v>1163</v>
      </c>
      <c r="B292" s="11" t="s">
        <v>745</v>
      </c>
      <c r="C292" s="443" t="s">
        <v>1182</v>
      </c>
      <c r="D292" s="8"/>
      <c r="E292" s="8"/>
      <c r="F292" s="8"/>
    </row>
    <row r="293" spans="1:6">
      <c r="A293" s="42"/>
      <c r="B293" s="238" t="s">
        <v>746</v>
      </c>
      <c r="C293" s="239"/>
      <c r="D293" s="8"/>
      <c r="E293" s="8"/>
      <c r="F293" s="8"/>
    </row>
    <row r="294" spans="1:6">
      <c r="A294" s="42"/>
      <c r="B294" s="238" t="s">
        <v>747</v>
      </c>
      <c r="C294" s="240"/>
      <c r="D294" s="25" t="s">
        <v>748</v>
      </c>
      <c r="E294" s="8"/>
      <c r="F294" s="8"/>
    </row>
    <row r="295" spans="1:6">
      <c r="A295" s="42"/>
      <c r="B295" s="238" t="s">
        <v>199</v>
      </c>
      <c r="C295" s="240"/>
      <c r="D295" s="8"/>
      <c r="E295" s="8"/>
      <c r="F295" s="8"/>
    </row>
    <row r="296" spans="1:6">
      <c r="A296" s="5"/>
      <c r="B296" s="535"/>
      <c r="C296" s="536"/>
      <c r="D296" s="232"/>
      <c r="F296" s="8"/>
    </row>
    <row r="297" spans="1:6">
      <c r="A297" s="5"/>
      <c r="B297" s="226" t="s">
        <v>749</v>
      </c>
      <c r="C297" s="443" t="s">
        <v>1182</v>
      </c>
      <c r="D297" s="242"/>
      <c r="F297" s="8"/>
    </row>
    <row r="298" spans="1:6">
      <c r="A298" s="5"/>
      <c r="B298" s="122" t="s">
        <v>750</v>
      </c>
      <c r="C298" s="442">
        <v>250</v>
      </c>
      <c r="D298" s="8"/>
      <c r="F298" s="8"/>
    </row>
    <row r="299" spans="1:6">
      <c r="A299" s="5"/>
      <c r="B299" s="122"/>
      <c r="C299" s="8"/>
      <c r="D299" s="8"/>
      <c r="F299" s="8"/>
    </row>
    <row r="300" spans="1:6">
      <c r="A300" s="5"/>
      <c r="B300" s="226" t="s">
        <v>19</v>
      </c>
      <c r="C300" s="243"/>
      <c r="D300" s="8"/>
      <c r="F300" s="8"/>
    </row>
    <row r="301" spans="1:6">
      <c r="A301" s="5"/>
      <c r="B301" s="226"/>
      <c r="C301" s="243"/>
      <c r="D301" s="8"/>
      <c r="F301" s="8"/>
    </row>
    <row r="302" spans="1:6">
      <c r="A302" s="42"/>
      <c r="B302" s="175" t="s">
        <v>751</v>
      </c>
      <c r="C302" s="243"/>
      <c r="D302" s="8"/>
      <c r="F302" s="8"/>
    </row>
    <row r="303" spans="1:6">
      <c r="A303" s="42"/>
      <c r="B303" s="175" t="s">
        <v>752</v>
      </c>
      <c r="C303" s="243"/>
      <c r="D303" s="8"/>
      <c r="F303" s="8"/>
    </row>
    <row r="304" spans="1:6" ht="26.25" customHeight="1">
      <c r="A304" s="42" t="s">
        <v>1163</v>
      </c>
      <c r="B304" s="175" t="s">
        <v>355</v>
      </c>
      <c r="C304" s="243"/>
      <c r="D304" s="8"/>
      <c r="E304" s="8"/>
      <c r="F304" s="8"/>
    </row>
    <row r="305" spans="1:6">
      <c r="F305" s="8"/>
    </row>
    <row r="306" spans="1:6">
      <c r="A306" s="5" t="s">
        <v>438</v>
      </c>
      <c r="B306" s="27" t="s">
        <v>214</v>
      </c>
      <c r="F306" s="8"/>
    </row>
    <row r="307" spans="1:6">
      <c r="A307" s="5"/>
      <c r="B307" s="589"/>
      <c r="C307" s="536"/>
      <c r="D307" s="536"/>
      <c r="E307" s="244" t="s">
        <v>354</v>
      </c>
      <c r="F307" s="244" t="s">
        <v>355</v>
      </c>
    </row>
    <row r="308" spans="1:6">
      <c r="A308" s="5"/>
      <c r="B308" s="527" t="s">
        <v>215</v>
      </c>
      <c r="C308" s="527"/>
      <c r="D308" s="493"/>
      <c r="E308" s="42" t="s">
        <v>1163</v>
      </c>
      <c r="F308" s="42"/>
    </row>
    <row r="309" spans="1:6" ht="38.25" customHeight="1">
      <c r="A309" s="5"/>
      <c r="B309" s="606" t="s">
        <v>216</v>
      </c>
      <c r="C309" s="606"/>
      <c r="D309" s="179" t="s">
        <v>1180</v>
      </c>
      <c r="F309" s="12"/>
    </row>
    <row r="310" spans="1:6" ht="17.25" customHeight="1">
      <c r="F310" s="8"/>
    </row>
    <row r="311" spans="1:6">
      <c r="A311" s="5" t="s">
        <v>439</v>
      </c>
      <c r="B311" s="27" t="s">
        <v>217</v>
      </c>
      <c r="F311" s="8"/>
    </row>
    <row r="312" spans="1:6">
      <c r="A312" s="5"/>
      <c r="B312" s="589"/>
      <c r="C312" s="536"/>
      <c r="D312" s="536"/>
      <c r="E312" s="136" t="s">
        <v>354</v>
      </c>
      <c r="F312" s="136" t="s">
        <v>355</v>
      </c>
    </row>
    <row r="313" spans="1:6">
      <c r="A313" s="5"/>
      <c r="B313" s="527" t="s">
        <v>577</v>
      </c>
      <c r="C313" s="527"/>
      <c r="D313" s="493"/>
      <c r="E313" s="42"/>
      <c r="F313" s="42" t="s">
        <v>1163</v>
      </c>
    </row>
    <row r="314" spans="1:6">
      <c r="F314" s="8"/>
    </row>
    <row r="315" spans="1:6">
      <c r="A315" s="5" t="s">
        <v>440</v>
      </c>
      <c r="B315" s="245" t="s">
        <v>753</v>
      </c>
      <c r="C315" s="226"/>
      <c r="D315" s="246"/>
      <c r="E315" s="247"/>
      <c r="F315" s="248"/>
    </row>
    <row r="316" spans="1:6">
      <c r="F316" s="8"/>
    </row>
    <row r="317" spans="1:6" ht="65.25" customHeight="1">
      <c r="B317" s="82" t="s">
        <v>754</v>
      </c>
      <c r="F317" s="8"/>
    </row>
    <row r="318" spans="1:6" ht="15.75">
      <c r="B318" s="82"/>
      <c r="F318" s="8"/>
    </row>
    <row r="319" spans="1:6">
      <c r="A319" s="5" t="s">
        <v>441</v>
      </c>
      <c r="B319" s="27" t="s">
        <v>358</v>
      </c>
      <c r="F319" s="8"/>
    </row>
    <row r="320" spans="1:6">
      <c r="A320" s="5"/>
      <c r="B320" s="589"/>
      <c r="C320" s="536"/>
      <c r="D320" s="536"/>
      <c r="E320" s="244" t="s">
        <v>354</v>
      </c>
      <c r="F320" s="244" t="s">
        <v>355</v>
      </c>
    </row>
    <row r="321" spans="1:6">
      <c r="A321" s="5"/>
      <c r="B321" s="527" t="s">
        <v>359</v>
      </c>
      <c r="C321" s="527"/>
      <c r="D321" s="493"/>
      <c r="E321" s="42" t="s">
        <v>1163</v>
      </c>
      <c r="F321" s="42"/>
    </row>
    <row r="322" spans="1:6">
      <c r="A322" s="5"/>
      <c r="B322" s="527" t="s">
        <v>360</v>
      </c>
      <c r="C322" s="527"/>
      <c r="D322" s="527"/>
      <c r="E322" s="118"/>
      <c r="F322" s="118"/>
    </row>
    <row r="323" spans="1:6">
      <c r="A323" s="5"/>
      <c r="B323" s="597" t="s">
        <v>361</v>
      </c>
      <c r="C323" s="598"/>
      <c r="D323" s="599"/>
      <c r="E323" s="249">
        <v>44880</v>
      </c>
      <c r="F323" s="118"/>
    </row>
    <row r="324" spans="1:6">
      <c r="A324" s="5"/>
      <c r="B324" s="597" t="s">
        <v>362</v>
      </c>
      <c r="C324" s="598"/>
      <c r="D324" s="599"/>
      <c r="E324" s="249">
        <v>44910</v>
      </c>
      <c r="F324" s="118"/>
    </row>
    <row r="325" spans="1:6">
      <c r="A325" s="5"/>
      <c r="B325" s="597" t="s">
        <v>363</v>
      </c>
      <c r="C325" s="598"/>
      <c r="D325" s="599"/>
      <c r="E325" s="249"/>
      <c r="F325" s="118"/>
    </row>
    <row r="326" spans="1:6">
      <c r="A326" s="5"/>
      <c r="B326" s="597" t="s">
        <v>364</v>
      </c>
      <c r="C326" s="598"/>
      <c r="D326" s="599"/>
      <c r="E326" s="249"/>
      <c r="F326" s="118"/>
    </row>
    <row r="327" spans="1:6" ht="12.75" customHeight="1">
      <c r="A327" s="5"/>
      <c r="B327" s="7"/>
      <c r="C327" s="7"/>
      <c r="D327" s="7"/>
      <c r="E327" s="232"/>
      <c r="F327" s="118"/>
    </row>
    <row r="328" spans="1:6">
      <c r="A328" s="5"/>
      <c r="B328" s="538" t="s">
        <v>1096</v>
      </c>
      <c r="C328" s="538"/>
      <c r="D328" s="538"/>
      <c r="E328" s="118"/>
      <c r="F328" s="118"/>
    </row>
    <row r="329" spans="1:6">
      <c r="A329" s="5"/>
      <c r="B329" s="527" t="s">
        <v>365</v>
      </c>
      <c r="C329" s="527"/>
      <c r="D329" s="527"/>
      <c r="E329" s="347">
        <v>209</v>
      </c>
      <c r="F329" s="118"/>
    </row>
    <row r="330" spans="1:6">
      <c r="A330" s="5"/>
      <c r="B330" s="527" t="s">
        <v>366</v>
      </c>
      <c r="C330" s="527"/>
      <c r="D330" s="527"/>
      <c r="E330" s="347">
        <v>191</v>
      </c>
      <c r="F330" s="118"/>
    </row>
    <row r="331" spans="1:6">
      <c r="A331" s="5"/>
      <c r="B331" s="527" t="s">
        <v>367</v>
      </c>
      <c r="C331" s="527"/>
      <c r="D331" s="527"/>
      <c r="E331" s="527"/>
      <c r="F331" s="527"/>
    </row>
    <row r="332" spans="1:6">
      <c r="A332" s="5"/>
      <c r="B332" s="604"/>
      <c r="C332" s="604"/>
      <c r="D332" s="604"/>
      <c r="E332" s="604"/>
      <c r="F332" s="604"/>
    </row>
    <row r="333" spans="1:6" ht="12" customHeight="1">
      <c r="F333" s="8"/>
    </row>
    <row r="334" spans="1:6">
      <c r="F334" s="8"/>
    </row>
    <row r="335" spans="1:6">
      <c r="A335" s="5" t="s">
        <v>442</v>
      </c>
      <c r="B335" s="27" t="s">
        <v>218</v>
      </c>
      <c r="F335" s="8"/>
    </row>
    <row r="336" spans="1:6">
      <c r="A336" s="5"/>
      <c r="B336" s="589"/>
      <c r="C336" s="536"/>
      <c r="D336" s="536"/>
      <c r="E336" s="244" t="s">
        <v>354</v>
      </c>
      <c r="F336" s="244" t="s">
        <v>355</v>
      </c>
    </row>
    <row r="337" spans="1:7">
      <c r="A337" s="5"/>
      <c r="B337" s="527" t="s">
        <v>755</v>
      </c>
      <c r="C337" s="527"/>
      <c r="D337" s="493"/>
      <c r="E337" s="42" t="s">
        <v>1163</v>
      </c>
      <c r="F337" s="42"/>
    </row>
    <row r="338" spans="1:7" ht="18.75" customHeight="1">
      <c r="A338" s="5"/>
      <c r="B338" s="596" t="s">
        <v>360</v>
      </c>
      <c r="C338" s="596"/>
      <c r="D338" s="596"/>
      <c r="E338" s="118"/>
    </row>
    <row r="339" spans="1:7" ht="15" customHeight="1">
      <c r="A339" s="5"/>
      <c r="B339" s="605" t="s">
        <v>368</v>
      </c>
      <c r="C339" s="605"/>
      <c r="D339" s="249">
        <v>44896</v>
      </c>
      <c r="E339" s="232"/>
    </row>
    <row r="340" spans="1:7">
      <c r="A340" s="5"/>
      <c r="B340" s="605" t="s">
        <v>369</v>
      </c>
      <c r="C340" s="605"/>
      <c r="D340" s="249">
        <v>44576</v>
      </c>
      <c r="E340" s="232"/>
    </row>
    <row r="341" spans="1:7">
      <c r="F341" s="8"/>
    </row>
    <row r="342" spans="1:7">
      <c r="E342" s="244" t="s">
        <v>354</v>
      </c>
      <c r="F342" s="244" t="s">
        <v>355</v>
      </c>
    </row>
    <row r="343" spans="1:7">
      <c r="A343" s="5"/>
      <c r="B343" s="600" t="s">
        <v>20</v>
      </c>
      <c r="C343" s="600"/>
      <c r="D343" s="600"/>
      <c r="E343" s="42"/>
      <c r="F343" s="42" t="s">
        <v>1163</v>
      </c>
      <c r="G343" s="250"/>
    </row>
    <row r="344" spans="1:7"/>
    <row r="345" spans="1:7"/>
    <row r="346" spans="1:7"/>
    <row r="347" spans="1:7"/>
    <row r="348" spans="1:7"/>
    <row r="349" spans="1:7"/>
    <row r="350" spans="1:7"/>
    <row r="351" spans="1:7"/>
    <row r="352" spans="1:7"/>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sheetData>
  <mergeCells count="131">
    <mergeCell ref="D153:F154"/>
    <mergeCell ref="B134:G134"/>
    <mergeCell ref="B122:D122"/>
    <mergeCell ref="B123:D123"/>
    <mergeCell ref="B124:D124"/>
    <mergeCell ref="B108:D108"/>
    <mergeCell ref="B107:D107"/>
    <mergeCell ref="C112:G112"/>
    <mergeCell ref="B111:F111"/>
    <mergeCell ref="B151:E151"/>
    <mergeCell ref="B150:E150"/>
    <mergeCell ref="B153:C154"/>
    <mergeCell ref="B132:D132"/>
    <mergeCell ref="B131:D131"/>
    <mergeCell ref="B238:C238"/>
    <mergeCell ref="B239:C239"/>
    <mergeCell ref="B172:F172"/>
    <mergeCell ref="B173:F173"/>
    <mergeCell ref="B174:F174"/>
    <mergeCell ref="B175:F175"/>
    <mergeCell ref="B169:F169"/>
    <mergeCell ref="B237:C237"/>
    <mergeCell ref="C163:F163"/>
    <mergeCell ref="B307:D307"/>
    <mergeCell ref="B308:D308"/>
    <mergeCell ref="B309:C309"/>
    <mergeCell ref="B312:D312"/>
    <mergeCell ref="B313:D313"/>
    <mergeCell ref="B323:D323"/>
    <mergeCell ref="B324:D324"/>
    <mergeCell ref="B320:D320"/>
    <mergeCell ref="B242:C242"/>
    <mergeCell ref="B243:C243"/>
    <mergeCell ref="B245:C245"/>
    <mergeCell ref="B244:C244"/>
    <mergeCell ref="B337:D337"/>
    <mergeCell ref="B338:D338"/>
    <mergeCell ref="B330:D330"/>
    <mergeCell ref="B325:D325"/>
    <mergeCell ref="B326:D326"/>
    <mergeCell ref="B343:D343"/>
    <mergeCell ref="B225:F225"/>
    <mergeCell ref="B167:F167"/>
    <mergeCell ref="B336:D336"/>
    <mergeCell ref="B296:C296"/>
    <mergeCell ref="B259:C259"/>
    <mergeCell ref="B170:F170"/>
    <mergeCell ref="B171:F171"/>
    <mergeCell ref="B274:C274"/>
    <mergeCell ref="B331:F331"/>
    <mergeCell ref="B332:F332"/>
    <mergeCell ref="B339:C339"/>
    <mergeCell ref="B340:C340"/>
    <mergeCell ref="B328:D328"/>
    <mergeCell ref="B329:D329"/>
    <mergeCell ref="B321:D321"/>
    <mergeCell ref="B322:D322"/>
    <mergeCell ref="B281:D281"/>
    <mergeCell ref="B282:D282"/>
    <mergeCell ref="A1:F1"/>
    <mergeCell ref="B8:D8"/>
    <mergeCell ref="B9:D9"/>
    <mergeCell ref="B11:D11"/>
    <mergeCell ref="B74:D74"/>
    <mergeCell ref="B14:D14"/>
    <mergeCell ref="B15:D15"/>
    <mergeCell ref="B24:F24"/>
    <mergeCell ref="B17:D17"/>
    <mergeCell ref="B18:D18"/>
    <mergeCell ref="B30:D30"/>
    <mergeCell ref="B33:D33"/>
    <mergeCell ref="B34:D34"/>
    <mergeCell ref="B35:D35"/>
    <mergeCell ref="B49:F49"/>
    <mergeCell ref="B36:D36"/>
    <mergeCell ref="A3:A4"/>
    <mergeCell ref="B3:F4"/>
    <mergeCell ref="B5:F5"/>
    <mergeCell ref="B6:F6"/>
    <mergeCell ref="B7:F7"/>
    <mergeCell ref="B44:F44"/>
    <mergeCell ref="B45:D45"/>
    <mergeCell ref="B46:D46"/>
    <mergeCell ref="B12:D12"/>
    <mergeCell ref="B81:F81"/>
    <mergeCell ref="B50:C50"/>
    <mergeCell ref="B57:F57"/>
    <mergeCell ref="B73:F73"/>
    <mergeCell ref="B75:D75"/>
    <mergeCell ref="B51:C51"/>
    <mergeCell ref="B52:C52"/>
    <mergeCell ref="B130:D130"/>
    <mergeCell ref="B28:C28"/>
    <mergeCell ref="B38:C38"/>
    <mergeCell ref="B39:C39"/>
    <mergeCell ref="B20:D20"/>
    <mergeCell ref="B47:D47"/>
    <mergeCell ref="B126:G128"/>
    <mergeCell ref="B120:G120"/>
    <mergeCell ref="B76:D76"/>
    <mergeCell ref="B77:D77"/>
    <mergeCell ref="B25:F25"/>
    <mergeCell ref="B32:D32"/>
    <mergeCell ref="B79:F79"/>
    <mergeCell ref="B21:D21"/>
    <mergeCell ref="B22:D22"/>
    <mergeCell ref="B112:B113"/>
    <mergeCell ref="B156:F156"/>
    <mergeCell ref="B145:F145"/>
    <mergeCell ref="B262:C262"/>
    <mergeCell ref="B264:F264"/>
    <mergeCell ref="B270:C270"/>
    <mergeCell ref="B240:C240"/>
    <mergeCell ref="B241:C241"/>
    <mergeCell ref="B227:D227"/>
    <mergeCell ref="B228:D228"/>
    <mergeCell ref="B229:D229"/>
    <mergeCell ref="B230:D230"/>
    <mergeCell ref="B231:D231"/>
    <mergeCell ref="B234:F234"/>
    <mergeCell ref="B181:G183"/>
    <mergeCell ref="B194:G194"/>
    <mergeCell ref="B226:D226"/>
    <mergeCell ref="B232:D232"/>
    <mergeCell ref="B236:C236"/>
    <mergeCell ref="B254:F254"/>
    <mergeCell ref="B257:C257"/>
    <mergeCell ref="B246:C246"/>
    <mergeCell ref="B248:D248"/>
    <mergeCell ref="B249:D249"/>
    <mergeCell ref="B158:D158"/>
  </mergeCells>
  <phoneticPr fontId="0" type="noConversion"/>
  <pageMargins left="0.75" right="0.75" top="1" bottom="1" header="0.5" footer="0.5"/>
  <pageSetup scale="75" fitToWidth="0" fitToHeight="0" orientation="portrait" r:id="rId1"/>
  <headerFooter alignWithMargins="0">
    <oddHeader>&amp;LCommon Data Set 2021-2022</oddHeader>
    <oddFooter>&amp;LCDS-C&amp;C
&amp;RPage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4"/>
  <sheetViews>
    <sheetView showGridLines="0" showRowColHeaders="0" showRuler="0" view="pageLayout" zoomScaleNormal="100" workbookViewId="0">
      <selection sqref="A1:G1"/>
    </sheetView>
  </sheetViews>
  <sheetFormatPr defaultColWidth="0" defaultRowHeight="12.75" zeroHeight="1"/>
  <cols>
    <col min="1" max="1" width="4.42578125" style="4" customWidth="1"/>
    <col min="2" max="2" width="22.85546875" style="3" customWidth="1"/>
    <col min="3" max="7" width="12.85546875" style="3" customWidth="1"/>
    <col min="8" max="8" width="9.140625" style="3" customWidth="1"/>
    <col min="9" max="16384" width="0" style="3" hidden="1"/>
  </cols>
  <sheetData>
    <row r="1" spans="1:7" ht="18">
      <c r="A1" s="477" t="s">
        <v>370</v>
      </c>
      <c r="B1" s="477"/>
      <c r="C1" s="477"/>
      <c r="D1" s="477"/>
      <c r="E1" s="477"/>
      <c r="F1" s="477"/>
      <c r="G1" s="477"/>
    </row>
    <row r="2" spans="1:7"/>
    <row r="3" spans="1:7" ht="15.75">
      <c r="B3" s="82" t="s">
        <v>913</v>
      </c>
    </row>
    <row r="4" spans="1:7">
      <c r="B4" s="589"/>
      <c r="C4" s="536"/>
      <c r="D4" s="536"/>
      <c r="E4" s="136" t="s">
        <v>354</v>
      </c>
      <c r="F4" s="136" t="s">
        <v>355</v>
      </c>
      <c r="G4" s="12"/>
    </row>
    <row r="5" spans="1:7" ht="26.25" customHeight="1">
      <c r="A5" s="5" t="s">
        <v>45</v>
      </c>
      <c r="B5" s="527" t="s">
        <v>756</v>
      </c>
      <c r="C5" s="527"/>
      <c r="D5" s="493"/>
      <c r="E5" s="42" t="s">
        <v>1163</v>
      </c>
      <c r="F5" s="42"/>
      <c r="G5" s="127"/>
    </row>
    <row r="6" spans="1:7" ht="41.25" customHeight="1">
      <c r="A6" s="5"/>
      <c r="B6" s="527" t="s">
        <v>757</v>
      </c>
      <c r="C6" s="527"/>
      <c r="D6" s="493"/>
      <c r="E6" s="42" t="s">
        <v>1163</v>
      </c>
      <c r="F6" s="42"/>
      <c r="G6" s="8"/>
    </row>
    <row r="7" spans="1:7">
      <c r="B7" s="7"/>
      <c r="C7" s="7"/>
      <c r="D7" s="7"/>
      <c r="E7" s="118"/>
      <c r="F7" s="118"/>
      <c r="G7" s="8"/>
    </row>
    <row r="8" spans="1:7" ht="29.25" customHeight="1">
      <c r="A8" s="207" t="s">
        <v>46</v>
      </c>
      <c r="B8" s="562" t="s">
        <v>1097</v>
      </c>
      <c r="C8" s="562"/>
      <c r="D8" s="562"/>
      <c r="E8" s="562"/>
      <c r="F8" s="562"/>
      <c r="G8" s="562"/>
    </row>
    <row r="9" spans="1:7" ht="25.5">
      <c r="A9" s="5"/>
      <c r="B9" s="251"/>
      <c r="C9" s="201" t="s">
        <v>371</v>
      </c>
      <c r="D9" s="201" t="s">
        <v>191</v>
      </c>
      <c r="E9" s="201" t="s">
        <v>192</v>
      </c>
      <c r="F9" s="252"/>
    </row>
    <row r="10" spans="1:7">
      <c r="A10" s="5"/>
      <c r="B10" s="253" t="s">
        <v>171</v>
      </c>
      <c r="C10" s="254">
        <v>188</v>
      </c>
      <c r="D10" s="254">
        <v>119</v>
      </c>
      <c r="E10" s="254">
        <v>67</v>
      </c>
      <c r="F10" s="255"/>
    </row>
    <row r="11" spans="1:7">
      <c r="A11" s="5"/>
      <c r="B11" s="253" t="s">
        <v>172</v>
      </c>
      <c r="C11" s="254">
        <v>227</v>
      </c>
      <c r="D11" s="254">
        <v>168</v>
      </c>
      <c r="E11" s="254">
        <v>70</v>
      </c>
      <c r="F11" s="255"/>
    </row>
    <row r="12" spans="1:7">
      <c r="A12" s="5"/>
      <c r="B12" s="256" t="s">
        <v>193</v>
      </c>
      <c r="C12" s="257">
        <f>SUM(C10:C11)</f>
        <v>415</v>
      </c>
      <c r="D12" s="257">
        <f>SUM(D10:D11)</f>
        <v>287</v>
      </c>
      <c r="E12" s="257">
        <f>SUM(E10:E11)</f>
        <v>137</v>
      </c>
      <c r="F12" s="255"/>
    </row>
    <row r="13" spans="1:7"/>
    <row r="14" spans="1:7" ht="15.75">
      <c r="B14" s="123" t="s">
        <v>758</v>
      </c>
      <c r="C14" s="4"/>
      <c r="D14" s="247"/>
    </row>
    <row r="15" spans="1:7">
      <c r="A15" s="5" t="s">
        <v>47</v>
      </c>
      <c r="B15" s="591" t="s">
        <v>194</v>
      </c>
      <c r="C15" s="591"/>
      <c r="D15" s="591"/>
    </row>
    <row r="16" spans="1:7">
      <c r="A16" s="5"/>
      <c r="B16" s="4"/>
      <c r="C16" s="4"/>
      <c r="D16" s="4"/>
    </row>
    <row r="17" spans="1:7" ht="15">
      <c r="A17" s="42" t="s">
        <v>1163</v>
      </c>
      <c r="B17" s="258" t="s">
        <v>195</v>
      </c>
      <c r="C17" s="259"/>
    </row>
    <row r="18" spans="1:7" ht="15">
      <c r="A18" s="42"/>
      <c r="B18" s="258" t="s">
        <v>50</v>
      </c>
      <c r="C18" s="259"/>
    </row>
    <row r="19" spans="1:7" ht="15">
      <c r="A19" s="42" t="s">
        <v>1163</v>
      </c>
      <c r="B19" s="258" t="s">
        <v>196</v>
      </c>
      <c r="C19" s="259"/>
    </row>
    <row r="20" spans="1:7" ht="15">
      <c r="A20" s="42"/>
      <c r="B20" s="258" t="s">
        <v>197</v>
      </c>
      <c r="C20" s="259"/>
    </row>
    <row r="21" spans="1:7" ht="12.75" customHeight="1">
      <c r="A21" s="5"/>
      <c r="B21" s="589"/>
      <c r="C21" s="536"/>
      <c r="D21" s="536"/>
      <c r="E21" s="136" t="s">
        <v>354</v>
      </c>
      <c r="F21" s="136" t="s">
        <v>355</v>
      </c>
      <c r="G21" s="12"/>
    </row>
    <row r="22" spans="1:7" ht="40.5" customHeight="1">
      <c r="A22" s="5" t="s">
        <v>48</v>
      </c>
      <c r="B22" s="527" t="s">
        <v>198</v>
      </c>
      <c r="C22" s="527"/>
      <c r="D22" s="493"/>
      <c r="E22" s="42"/>
      <c r="F22" s="42" t="s">
        <v>1163</v>
      </c>
      <c r="G22" s="12"/>
    </row>
    <row r="23" spans="1:7" ht="24.75" customHeight="1">
      <c r="A23" s="5"/>
      <c r="B23" s="596" t="s">
        <v>51</v>
      </c>
      <c r="C23" s="596"/>
      <c r="D23" s="596"/>
      <c r="E23" s="240"/>
      <c r="F23" s="118"/>
      <c r="G23" s="12"/>
    </row>
    <row r="24" spans="1:7"/>
    <row r="25" spans="1:7">
      <c r="A25" s="5" t="s">
        <v>49</v>
      </c>
      <c r="B25" s="635" t="s">
        <v>337</v>
      </c>
      <c r="C25" s="635"/>
      <c r="D25" s="635"/>
      <c r="E25" s="635"/>
      <c r="F25" s="23"/>
    </row>
    <row r="26" spans="1:7">
      <c r="A26" s="5"/>
      <c r="B26" s="411"/>
      <c r="C26" s="411"/>
      <c r="D26" s="411"/>
      <c r="E26" s="411"/>
      <c r="F26" s="260"/>
    </row>
    <row r="27" spans="1:7" ht="22.5">
      <c r="A27" s="5"/>
      <c r="B27" s="261"/>
      <c r="C27" s="262" t="s">
        <v>338</v>
      </c>
      <c r="D27" s="410" t="s">
        <v>339</v>
      </c>
      <c r="E27" s="410" t="s">
        <v>340</v>
      </c>
      <c r="F27" s="262" t="s">
        <v>341</v>
      </c>
      <c r="G27" s="262" t="s">
        <v>342</v>
      </c>
    </row>
    <row r="28" spans="1:7">
      <c r="A28" s="5"/>
      <c r="B28" s="9" t="s">
        <v>343</v>
      </c>
      <c r="C28" s="42" t="s">
        <v>1163</v>
      </c>
      <c r="D28" s="42"/>
      <c r="E28" s="42"/>
      <c r="F28" s="42"/>
      <c r="G28" s="42"/>
    </row>
    <row r="29" spans="1:7">
      <c r="A29" s="5"/>
      <c r="B29" s="9" t="s">
        <v>344</v>
      </c>
      <c r="C29" s="42" t="s">
        <v>1163</v>
      </c>
      <c r="D29" s="42"/>
      <c r="E29" s="42"/>
      <c r="F29" s="42"/>
      <c r="G29" s="42"/>
    </row>
    <row r="30" spans="1:7" ht="25.5">
      <c r="A30" s="5"/>
      <c r="B30" s="9" t="s">
        <v>345</v>
      </c>
      <c r="C30" s="42" t="s">
        <v>1163</v>
      </c>
      <c r="D30" s="42"/>
      <c r="E30" s="42"/>
      <c r="F30" s="42"/>
      <c r="G30" s="42"/>
    </row>
    <row r="31" spans="1:7">
      <c r="A31" s="5"/>
      <c r="B31" s="9" t="s">
        <v>621</v>
      </c>
      <c r="C31" s="42"/>
      <c r="D31" s="42" t="s">
        <v>1163</v>
      </c>
      <c r="E31" s="42"/>
      <c r="F31" s="42"/>
      <c r="G31" s="42"/>
    </row>
    <row r="32" spans="1:7">
      <c r="A32" s="5"/>
      <c r="B32" s="9" t="s">
        <v>619</v>
      </c>
      <c r="C32" s="42"/>
      <c r="D32" s="42"/>
      <c r="E32" s="42" t="s">
        <v>1163</v>
      </c>
      <c r="F32" s="42"/>
      <c r="G32" s="42"/>
    </row>
    <row r="33" spans="1:7" ht="40.5" customHeight="1">
      <c r="A33" s="5"/>
      <c r="B33" s="9" t="s">
        <v>346</v>
      </c>
      <c r="C33" s="42"/>
      <c r="D33" s="42"/>
      <c r="E33" s="42"/>
      <c r="F33" s="42"/>
      <c r="G33" s="42" t="s">
        <v>1163</v>
      </c>
    </row>
    <row r="34" spans="1:7"/>
    <row r="35" spans="1:7" ht="27" customHeight="1">
      <c r="A35" s="5" t="s">
        <v>53</v>
      </c>
      <c r="B35" s="527" t="s">
        <v>52</v>
      </c>
      <c r="C35" s="527"/>
      <c r="D35" s="527"/>
      <c r="E35" s="263"/>
      <c r="G35" s="12"/>
    </row>
    <row r="36" spans="1:7"/>
    <row r="37" spans="1:7" ht="26.25" customHeight="1">
      <c r="A37" s="5" t="s">
        <v>54</v>
      </c>
      <c r="B37" s="527" t="s">
        <v>759</v>
      </c>
      <c r="C37" s="527"/>
      <c r="D37" s="527"/>
      <c r="E37" s="462">
        <v>3</v>
      </c>
      <c r="G37" s="12"/>
    </row>
    <row r="38" spans="1:7"/>
    <row r="39" spans="1:7" ht="12.75" customHeight="1">
      <c r="A39" s="5" t="s">
        <v>55</v>
      </c>
      <c r="B39" s="527" t="s">
        <v>347</v>
      </c>
      <c r="C39" s="527"/>
      <c r="D39" s="527"/>
      <c r="E39" s="527"/>
      <c r="F39" s="527"/>
      <c r="G39" s="17"/>
    </row>
    <row r="40" spans="1:7" ht="30.75" customHeight="1">
      <c r="A40" s="5"/>
      <c r="B40" s="604" t="s">
        <v>1191</v>
      </c>
      <c r="C40" s="604"/>
      <c r="D40" s="604"/>
      <c r="E40" s="604"/>
      <c r="F40" s="604"/>
      <c r="G40" s="604"/>
    </row>
    <row r="41" spans="1:7"/>
    <row r="42" spans="1:7" ht="41.25" customHeight="1">
      <c r="A42" s="5" t="s">
        <v>57</v>
      </c>
      <c r="B42" s="614" t="s">
        <v>56</v>
      </c>
      <c r="C42" s="614"/>
      <c r="D42" s="614"/>
      <c r="E42" s="614"/>
      <c r="F42" s="614"/>
      <c r="G42" s="614"/>
    </row>
    <row r="43" spans="1:7" ht="22.5">
      <c r="A43" s="5" t="s">
        <v>57</v>
      </c>
      <c r="B43" s="264"/>
      <c r="C43" s="262" t="s">
        <v>348</v>
      </c>
      <c r="D43" s="262" t="s">
        <v>349</v>
      </c>
      <c r="E43" s="262" t="s">
        <v>350</v>
      </c>
      <c r="F43" s="262" t="s">
        <v>351</v>
      </c>
      <c r="G43" s="262" t="s">
        <v>352</v>
      </c>
    </row>
    <row r="44" spans="1:7">
      <c r="A44" s="5" t="s">
        <v>57</v>
      </c>
      <c r="B44" s="198" t="s">
        <v>195</v>
      </c>
      <c r="C44" s="236">
        <v>44621</v>
      </c>
      <c r="D44" s="236">
        <v>44757</v>
      </c>
      <c r="E44" s="236"/>
      <c r="F44" s="236"/>
      <c r="G44" s="265"/>
    </row>
    <row r="45" spans="1:7">
      <c r="A45" s="5" t="s">
        <v>57</v>
      </c>
      <c r="B45" s="198" t="s">
        <v>50</v>
      </c>
      <c r="C45" s="236"/>
      <c r="D45" s="236"/>
      <c r="E45" s="236"/>
      <c r="F45" s="236"/>
      <c r="G45" s="265"/>
    </row>
    <row r="46" spans="1:7">
      <c r="A46" s="5" t="s">
        <v>57</v>
      </c>
      <c r="B46" s="198" t="s">
        <v>196</v>
      </c>
      <c r="C46" s="236">
        <v>44835</v>
      </c>
      <c r="D46" s="236">
        <v>44910</v>
      </c>
      <c r="E46" s="236"/>
      <c r="F46" s="236"/>
      <c r="G46" s="265"/>
    </row>
    <row r="47" spans="1:7">
      <c r="A47" s="5" t="s">
        <v>57</v>
      </c>
      <c r="B47" s="198" t="s">
        <v>197</v>
      </c>
      <c r="C47" s="236"/>
      <c r="D47" s="236"/>
      <c r="E47" s="236"/>
      <c r="F47" s="236"/>
      <c r="G47" s="265"/>
    </row>
    <row r="48" spans="1:7">
      <c r="A48" s="5"/>
      <c r="B48" s="8"/>
      <c r="C48" s="266"/>
      <c r="D48" s="266"/>
      <c r="E48" s="266"/>
      <c r="F48" s="266"/>
      <c r="G48" s="26"/>
    </row>
    <row r="49" spans="1:7">
      <c r="A49" s="5"/>
      <c r="B49" s="8"/>
      <c r="C49" s="266"/>
      <c r="D49" s="266"/>
      <c r="E49" s="266"/>
      <c r="F49" s="266"/>
      <c r="G49" s="26"/>
    </row>
    <row r="50" spans="1:7" ht="12.75" customHeight="1">
      <c r="A50" s="5"/>
      <c r="B50" s="589"/>
      <c r="C50" s="536"/>
      <c r="D50" s="536"/>
      <c r="E50" s="116" t="s">
        <v>354</v>
      </c>
      <c r="F50" s="116" t="s">
        <v>355</v>
      </c>
      <c r="G50" s="12"/>
    </row>
    <row r="51" spans="1:7" ht="26.25" customHeight="1">
      <c r="A51" s="5" t="s">
        <v>58</v>
      </c>
      <c r="B51" s="527" t="s">
        <v>41</v>
      </c>
      <c r="C51" s="527"/>
      <c r="D51" s="493"/>
      <c r="E51" s="42"/>
      <c r="F51" s="42" t="s">
        <v>1163</v>
      </c>
      <c r="G51" s="127"/>
    </row>
    <row r="52" spans="1:7">
      <c r="B52" s="7"/>
      <c r="C52" s="7"/>
      <c r="D52" s="7"/>
      <c r="E52" s="118"/>
      <c r="F52" s="118"/>
    </row>
    <row r="53" spans="1:7" ht="12.75" customHeight="1">
      <c r="A53" s="5" t="s">
        <v>59</v>
      </c>
      <c r="B53" s="527" t="s">
        <v>60</v>
      </c>
      <c r="C53" s="527"/>
      <c r="D53" s="527"/>
      <c r="E53" s="527"/>
      <c r="F53" s="527"/>
      <c r="G53" s="527"/>
    </row>
    <row r="54" spans="1:7" ht="51.75" customHeight="1">
      <c r="A54" s="5"/>
      <c r="B54" s="604" t="s">
        <v>1192</v>
      </c>
      <c r="C54" s="604"/>
      <c r="D54" s="604"/>
      <c r="E54" s="604"/>
      <c r="F54" s="604"/>
      <c r="G54" s="604"/>
    </row>
    <row r="55" spans="1:7" ht="39" customHeight="1"/>
    <row r="56" spans="1:7" ht="15.75">
      <c r="B56" s="638" t="s">
        <v>760</v>
      </c>
      <c r="C56" s="591"/>
    </row>
    <row r="57" spans="1:7" ht="27.75" customHeight="1">
      <c r="A57" s="5" t="s">
        <v>61</v>
      </c>
      <c r="B57" s="527" t="s">
        <v>62</v>
      </c>
      <c r="C57" s="527"/>
      <c r="D57" s="267" t="s">
        <v>1187</v>
      </c>
      <c r="G57" s="12"/>
    </row>
    <row r="58" spans="1:7"/>
    <row r="59" spans="1:7">
      <c r="A59" s="5"/>
      <c r="B59" s="589"/>
      <c r="C59" s="536"/>
      <c r="D59" s="536"/>
      <c r="E59" s="244" t="s">
        <v>42</v>
      </c>
      <c r="F59" s="244" t="s">
        <v>63</v>
      </c>
    </row>
    <row r="60" spans="1:7" ht="26.25" customHeight="1">
      <c r="A60" s="5" t="s">
        <v>562</v>
      </c>
      <c r="B60" s="527" t="s">
        <v>761</v>
      </c>
      <c r="C60" s="527"/>
      <c r="D60" s="493"/>
      <c r="E60" s="42">
        <v>66</v>
      </c>
      <c r="F60" s="42" t="s">
        <v>1188</v>
      </c>
    </row>
    <row r="61" spans="1:7"/>
    <row r="62" spans="1:7">
      <c r="A62" s="5"/>
      <c r="B62" s="589"/>
      <c r="C62" s="536"/>
      <c r="D62" s="536"/>
      <c r="E62" s="244" t="s">
        <v>42</v>
      </c>
      <c r="F62" s="244" t="s">
        <v>63</v>
      </c>
    </row>
    <row r="63" spans="1:7" ht="27" customHeight="1">
      <c r="A63" s="5" t="s">
        <v>563</v>
      </c>
      <c r="B63" s="527" t="s">
        <v>762</v>
      </c>
      <c r="C63" s="527"/>
      <c r="D63" s="493"/>
      <c r="E63" s="42">
        <v>92</v>
      </c>
      <c r="F63" s="434" t="s">
        <v>1188</v>
      </c>
    </row>
    <row r="64" spans="1:7">
      <c r="B64" s="24"/>
      <c r="C64" s="24"/>
      <c r="D64" s="24"/>
      <c r="E64" s="24"/>
      <c r="F64" s="24"/>
      <c r="G64" s="24"/>
    </row>
    <row r="65" spans="1:7" ht="27.75" customHeight="1">
      <c r="A65" s="5" t="s">
        <v>564</v>
      </c>
      <c r="B65" s="493" t="s">
        <v>43</v>
      </c>
      <c r="C65" s="552"/>
      <c r="D65" s="639"/>
      <c r="E65" s="267" t="s">
        <v>1178</v>
      </c>
      <c r="F65" s="268"/>
      <c r="G65" s="12"/>
    </row>
    <row r="66" spans="1:7">
      <c r="A66" s="5"/>
      <c r="B66" s="268"/>
      <c r="C66" s="268"/>
      <c r="D66" s="268"/>
      <c r="E66" s="268"/>
      <c r="F66" s="268"/>
      <c r="G66" s="12"/>
    </row>
    <row r="67" spans="1:7" ht="26.25" customHeight="1">
      <c r="A67" s="5" t="s">
        <v>565</v>
      </c>
      <c r="B67" s="493" t="s">
        <v>763</v>
      </c>
      <c r="C67" s="552"/>
      <c r="D67" s="639"/>
      <c r="E67" s="470">
        <v>45</v>
      </c>
      <c r="F67" s="268"/>
      <c r="G67" s="12"/>
    </row>
    <row r="68" spans="1:7">
      <c r="A68" s="5"/>
      <c r="B68" s="268"/>
      <c r="C68" s="268"/>
      <c r="D68" s="268"/>
      <c r="E68" s="268"/>
      <c r="F68" s="268"/>
      <c r="G68" s="12"/>
    </row>
    <row r="69" spans="1:7" ht="12.75" customHeight="1">
      <c r="A69" s="5" t="s">
        <v>566</v>
      </c>
      <c r="B69" s="527" t="s">
        <v>44</v>
      </c>
      <c r="C69" s="527"/>
      <c r="D69" s="527"/>
      <c r="E69" s="527"/>
      <c r="F69" s="527"/>
      <c r="G69" s="527"/>
    </row>
    <row r="70" spans="1:7" ht="38.25" customHeight="1">
      <c r="A70" s="5"/>
      <c r="B70" s="604" t="s">
        <v>1193</v>
      </c>
      <c r="C70" s="604"/>
      <c r="D70" s="604"/>
      <c r="E70" s="604"/>
      <c r="F70" s="604"/>
      <c r="G70" s="604"/>
    </row>
    <row r="71" spans="1:7">
      <c r="A71" s="5"/>
      <c r="B71" s="7"/>
      <c r="C71" s="7"/>
      <c r="D71" s="7"/>
      <c r="E71" s="7"/>
      <c r="F71" s="7"/>
      <c r="G71" s="7"/>
    </row>
    <row r="72" spans="1:7" ht="15.75">
      <c r="A72" s="5"/>
      <c r="B72" s="82" t="s">
        <v>764</v>
      </c>
      <c r="C72" s="7"/>
      <c r="D72" s="7"/>
      <c r="E72" s="7"/>
      <c r="F72" s="7"/>
      <c r="G72" s="7"/>
    </row>
    <row r="73" spans="1:7">
      <c r="A73" s="5" t="s">
        <v>651</v>
      </c>
      <c r="B73" s="3" t="s">
        <v>652</v>
      </c>
      <c r="F73" s="7"/>
      <c r="G73" s="7"/>
    </row>
    <row r="74" spans="1:7">
      <c r="A74" s="5"/>
      <c r="F74" s="7"/>
      <c r="G74" s="7"/>
    </row>
    <row r="75" spans="1:7">
      <c r="A75" s="5"/>
      <c r="B75" s="589"/>
      <c r="C75" s="536"/>
      <c r="D75" s="536"/>
      <c r="E75" s="179" t="s">
        <v>354</v>
      </c>
      <c r="F75" s="269" t="s">
        <v>355</v>
      </c>
      <c r="G75" s="7"/>
    </row>
    <row r="76" spans="1:7">
      <c r="A76" s="5"/>
      <c r="B76" s="640" t="s">
        <v>653</v>
      </c>
      <c r="C76" s="640"/>
      <c r="D76" s="641"/>
      <c r="E76" s="42" t="s">
        <v>1163</v>
      </c>
      <c r="F76" s="41"/>
      <c r="G76" s="7"/>
    </row>
    <row r="77" spans="1:7">
      <c r="A77" s="5"/>
      <c r="B77" s="640" t="s">
        <v>654</v>
      </c>
      <c r="C77" s="640"/>
      <c r="D77" s="641"/>
      <c r="E77" s="42" t="s">
        <v>1163</v>
      </c>
      <c r="F77" s="41"/>
      <c r="G77" s="7"/>
    </row>
    <row r="78" spans="1:7">
      <c r="A78" s="5"/>
      <c r="B78" s="640" t="s">
        <v>655</v>
      </c>
      <c r="C78" s="640"/>
      <c r="D78" s="641"/>
      <c r="E78" s="42"/>
      <c r="F78" s="41" t="s">
        <v>1163</v>
      </c>
      <c r="G78" s="7"/>
    </row>
    <row r="79" spans="1:7">
      <c r="A79" s="5"/>
      <c r="B79" s="23"/>
      <c r="C79" s="23"/>
      <c r="D79" s="23"/>
      <c r="E79" s="8"/>
      <c r="F79" s="7"/>
      <c r="G79" s="7"/>
    </row>
    <row r="80" spans="1:7">
      <c r="B80" s="589"/>
      <c r="C80" s="536"/>
      <c r="D80" s="536"/>
      <c r="E80" s="227" t="s">
        <v>42</v>
      </c>
      <c r="F80" s="270" t="s">
        <v>63</v>
      </c>
      <c r="G80" s="7"/>
    </row>
    <row r="81" spans="1:7" ht="12.75" customHeight="1">
      <c r="A81" s="5" t="s">
        <v>656</v>
      </c>
      <c r="B81" s="648" t="s">
        <v>657</v>
      </c>
      <c r="C81" s="626"/>
      <c r="D81" s="626"/>
      <c r="E81" s="649">
        <v>60</v>
      </c>
      <c r="F81" s="652" t="s">
        <v>1188</v>
      </c>
      <c r="G81" s="7"/>
    </row>
    <row r="82" spans="1:7" ht="12.75" customHeight="1">
      <c r="A82" s="5"/>
      <c r="B82" s="625"/>
      <c r="C82" s="626"/>
      <c r="D82" s="626"/>
      <c r="E82" s="650"/>
      <c r="F82" s="653"/>
      <c r="G82" s="7"/>
    </row>
    <row r="83" spans="1:7" ht="12.75" customHeight="1">
      <c r="A83" s="5"/>
      <c r="B83" s="625"/>
      <c r="C83" s="626"/>
      <c r="D83" s="626"/>
      <c r="E83" s="651"/>
      <c r="F83" s="654"/>
      <c r="G83" s="7"/>
    </row>
    <row r="84" spans="1:7" ht="12.75" customHeight="1">
      <c r="A84" s="5"/>
      <c r="B84" s="147"/>
      <c r="C84" s="147"/>
      <c r="D84" s="147"/>
      <c r="E84" s="8"/>
      <c r="F84" s="7"/>
      <c r="G84" s="7"/>
    </row>
    <row r="85" spans="1:7" ht="12.75" customHeight="1">
      <c r="B85" s="589"/>
      <c r="C85" s="536"/>
      <c r="D85" s="536"/>
      <c r="E85" s="227" t="s">
        <v>42</v>
      </c>
      <c r="F85" s="270" t="s">
        <v>63</v>
      </c>
      <c r="G85" s="7"/>
    </row>
    <row r="86" spans="1:7" ht="12.75" customHeight="1">
      <c r="A86" s="5" t="s">
        <v>658</v>
      </c>
      <c r="B86" s="642" t="s">
        <v>765</v>
      </c>
      <c r="C86" s="643"/>
      <c r="D86" s="643"/>
      <c r="E86" s="634">
        <v>60</v>
      </c>
      <c r="F86" s="629" t="s">
        <v>1188</v>
      </c>
      <c r="G86" s="7"/>
    </row>
    <row r="87" spans="1:7" ht="12.75" customHeight="1">
      <c r="A87" s="5"/>
      <c r="B87" s="644"/>
      <c r="C87" s="645"/>
      <c r="D87" s="645"/>
      <c r="E87" s="634"/>
      <c r="F87" s="629"/>
      <c r="G87" s="7"/>
    </row>
    <row r="88" spans="1:7" ht="12.75" customHeight="1">
      <c r="A88" s="5"/>
      <c r="B88" s="644"/>
      <c r="C88" s="645"/>
      <c r="D88" s="645"/>
      <c r="E88" s="634"/>
      <c r="F88" s="629"/>
      <c r="G88" s="7"/>
    </row>
    <row r="89" spans="1:7" ht="12.75" customHeight="1">
      <c r="A89" s="5"/>
      <c r="B89" s="646"/>
      <c r="C89" s="647"/>
      <c r="D89" s="647"/>
      <c r="E89" s="634"/>
      <c r="F89" s="629"/>
      <c r="G89" s="7"/>
    </row>
    <row r="90" spans="1:7" ht="12.75" customHeight="1">
      <c r="A90" s="5"/>
      <c r="B90" s="271"/>
      <c r="C90" s="271"/>
      <c r="D90" s="271"/>
      <c r="E90" s="23"/>
      <c r="F90" s="7"/>
      <c r="G90" s="7"/>
    </row>
    <row r="91" spans="1:7" ht="12.75" customHeight="1">
      <c r="A91" s="5"/>
      <c r="B91" s="589"/>
      <c r="C91" s="536"/>
      <c r="D91" s="536"/>
      <c r="E91" s="179" t="s">
        <v>354</v>
      </c>
      <c r="F91" s="269" t="s">
        <v>355</v>
      </c>
      <c r="G91" s="7"/>
    </row>
    <row r="92" spans="1:7" ht="12.75" customHeight="1">
      <c r="A92" s="5" t="s">
        <v>659</v>
      </c>
      <c r="B92" s="630" t="s">
        <v>766</v>
      </c>
      <c r="C92" s="631"/>
      <c r="D92" s="631"/>
      <c r="E92" s="634" t="s">
        <v>1163</v>
      </c>
      <c r="F92" s="629"/>
      <c r="G92" s="7"/>
    </row>
    <row r="93" spans="1:7" ht="12.75" customHeight="1">
      <c r="A93" s="5"/>
      <c r="B93" s="632"/>
      <c r="C93" s="633"/>
      <c r="D93" s="633"/>
      <c r="E93" s="634"/>
      <c r="F93" s="629"/>
      <c r="G93" s="7"/>
    </row>
    <row r="94" spans="1:7" ht="12.75" customHeight="1">
      <c r="A94" s="5"/>
      <c r="B94" s="21"/>
      <c r="C94" s="21"/>
      <c r="D94" s="21"/>
      <c r="E94" s="23"/>
      <c r="F94" s="7"/>
      <c r="G94" s="7"/>
    </row>
    <row r="95" spans="1:7" ht="12.75" customHeight="1">
      <c r="A95" s="5"/>
      <c r="B95" s="635" t="s">
        <v>767</v>
      </c>
      <c r="C95" s="635"/>
      <c r="D95" s="635"/>
      <c r="E95" s="635"/>
      <c r="F95" s="635"/>
      <c r="G95" s="7"/>
    </row>
    <row r="96" spans="1:7" ht="12.75" customHeight="1">
      <c r="A96" s="5"/>
      <c r="B96" s="636" t="s">
        <v>1189</v>
      </c>
      <c r="C96" s="637"/>
      <c r="D96" s="637"/>
      <c r="E96" s="637"/>
      <c r="F96" s="637"/>
      <c r="G96" s="7"/>
    </row>
    <row r="97" spans="1:7" ht="12.75" customHeight="1">
      <c r="A97" s="5"/>
      <c r="B97" s="272"/>
      <c r="C97" s="272"/>
      <c r="D97" s="272"/>
      <c r="E97" s="272"/>
      <c r="F97" s="272"/>
      <c r="G97" s="7"/>
    </row>
    <row r="98" spans="1:7" ht="12.75" customHeight="1">
      <c r="A98" s="5" t="s">
        <v>660</v>
      </c>
      <c r="B98" s="635" t="s">
        <v>661</v>
      </c>
      <c r="C98" s="635"/>
      <c r="D98" s="635"/>
      <c r="E98" s="635"/>
      <c r="F98" s="635"/>
      <c r="G98" s="7"/>
    </row>
    <row r="99" spans="1:7" ht="12.75" customHeight="1">
      <c r="A99" s="5"/>
      <c r="B99" s="486"/>
      <c r="C99" s="486"/>
      <c r="D99" s="486"/>
      <c r="E99" s="486"/>
      <c r="F99" s="486"/>
      <c r="G99" s="7"/>
    </row>
    <row r="100" spans="1:7" ht="12.75" customHeight="1">
      <c r="B100" s="23"/>
      <c r="C100" s="23"/>
      <c r="D100" s="23"/>
      <c r="E100" s="23"/>
      <c r="F100" s="23"/>
    </row>
    <row r="112" spans="1:7"/>
    <row r="114"/>
  </sheetData>
  <mergeCells count="49">
    <mergeCell ref="B86:D89"/>
    <mergeCell ref="B85:D85"/>
    <mergeCell ref="E86:E89"/>
    <mergeCell ref="F86:F89"/>
    <mergeCell ref="B81:D83"/>
    <mergeCell ref="E81:E83"/>
    <mergeCell ref="F81:F83"/>
    <mergeCell ref="B80:D80"/>
    <mergeCell ref="B76:D76"/>
    <mergeCell ref="B77:D77"/>
    <mergeCell ref="B78:D78"/>
    <mergeCell ref="B75:D75"/>
    <mergeCell ref="B37:D37"/>
    <mergeCell ref="B42:G42"/>
    <mergeCell ref="B39:F39"/>
    <mergeCell ref="B40:G40"/>
    <mergeCell ref="B53:G53"/>
    <mergeCell ref="B69:G69"/>
    <mergeCell ref="B70:G70"/>
    <mergeCell ref="B50:D50"/>
    <mergeCell ref="B51:D51"/>
    <mergeCell ref="B56:C56"/>
    <mergeCell ref="B54:G54"/>
    <mergeCell ref="B62:D62"/>
    <mergeCell ref="B63:D63"/>
    <mergeCell ref="B65:D65"/>
    <mergeCell ref="B67:D67"/>
    <mergeCell ref="B57:C57"/>
    <mergeCell ref="B96:F96"/>
    <mergeCell ref="B98:F98"/>
    <mergeCell ref="B99:F99"/>
    <mergeCell ref="A1:G1"/>
    <mergeCell ref="B8:G8"/>
    <mergeCell ref="B25:E25"/>
    <mergeCell ref="B35:D35"/>
    <mergeCell ref="B4:D4"/>
    <mergeCell ref="B5:D5"/>
    <mergeCell ref="B6:D6"/>
    <mergeCell ref="B23:D23"/>
    <mergeCell ref="B15:D15"/>
    <mergeCell ref="B21:D21"/>
    <mergeCell ref="B22:D22"/>
    <mergeCell ref="B59:D59"/>
    <mergeCell ref="B60:D60"/>
    <mergeCell ref="F92:F93"/>
    <mergeCell ref="B92:D93"/>
    <mergeCell ref="B91:D91"/>
    <mergeCell ref="E92:E93"/>
    <mergeCell ref="B95:F95"/>
  </mergeCells>
  <phoneticPr fontId="0" type="noConversion"/>
  <hyperlinks>
    <hyperlink ref="B96" r:id="rId1" xr:uid="{EBAACE14-48AD-4549-B484-856752FCB5D2}"/>
  </hyperlinks>
  <pageMargins left="0.75" right="0.75" top="1" bottom="1" header="0.5" footer="0.5"/>
  <pageSetup scale="75" orientation="portrait" r:id="rId2"/>
  <headerFooter alignWithMargins="0">
    <oddHeader>&amp;LCommon Data Set 2021-2022</oddHeader>
    <oddFooter>&amp;LCDS-D&amp;RPage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showGridLines="0" showRowColHeaders="0" showRuler="0" view="pageLayout" zoomScaleNormal="100" workbookViewId="0">
      <selection sqref="A1:C1"/>
    </sheetView>
  </sheetViews>
  <sheetFormatPr defaultColWidth="0" defaultRowHeight="12.75" zeroHeight="1"/>
  <cols>
    <col min="1" max="1" width="4.42578125" style="4" customWidth="1"/>
    <col min="2" max="2" width="66.140625" style="3" customWidth="1"/>
    <col min="3" max="3" width="12.85546875" style="3" customWidth="1"/>
    <col min="4" max="4" width="9.140625" style="3" customWidth="1"/>
    <col min="5" max="16384" width="0" style="3" hidden="1"/>
  </cols>
  <sheetData>
    <row r="1" spans="1:3" ht="18">
      <c r="A1" s="477" t="s">
        <v>550</v>
      </c>
      <c r="B1" s="477"/>
      <c r="C1" s="477"/>
    </row>
    <row r="2" spans="1:3" ht="18">
      <c r="A2" s="273"/>
      <c r="B2" s="273"/>
      <c r="C2" s="273"/>
    </row>
    <row r="3" spans="1:3" ht="28.5" customHeight="1">
      <c r="A3" s="5" t="s">
        <v>455</v>
      </c>
      <c r="B3" s="488" t="s">
        <v>551</v>
      </c>
      <c r="C3" s="576"/>
    </row>
    <row r="4" spans="1:3" ht="13.5" customHeight="1">
      <c r="A4" s="5"/>
      <c r="B4" s="22"/>
      <c r="C4" s="97"/>
    </row>
    <row r="5" spans="1:3">
      <c r="A5" s="463"/>
      <c r="B5" s="25" t="s">
        <v>552</v>
      </c>
      <c r="C5" s="274"/>
    </row>
    <row r="6" spans="1:3">
      <c r="A6" s="463"/>
      <c r="B6" s="34" t="s">
        <v>325</v>
      </c>
      <c r="C6" s="274"/>
    </row>
    <row r="7" spans="1:3">
      <c r="A7" s="464" t="s">
        <v>1163</v>
      </c>
      <c r="B7" s="25" t="s">
        <v>553</v>
      </c>
      <c r="C7" s="274"/>
    </row>
    <row r="8" spans="1:3">
      <c r="A8" s="463"/>
      <c r="B8" s="25" t="s">
        <v>554</v>
      </c>
      <c r="C8" s="274"/>
    </row>
    <row r="9" spans="1:3">
      <c r="A9" s="464" t="s">
        <v>1163</v>
      </c>
      <c r="B9" s="25" t="s">
        <v>555</v>
      </c>
      <c r="C9" s="274"/>
    </row>
    <row r="10" spans="1:3">
      <c r="A10" s="464" t="s">
        <v>1163</v>
      </c>
      <c r="B10" s="25" t="s">
        <v>556</v>
      </c>
      <c r="C10" s="274"/>
    </row>
    <row r="11" spans="1:3">
      <c r="A11" s="463"/>
      <c r="B11" s="25" t="s">
        <v>557</v>
      </c>
      <c r="C11" s="274"/>
    </row>
    <row r="12" spans="1:3">
      <c r="A12" s="463"/>
      <c r="B12" s="25" t="s">
        <v>21</v>
      </c>
      <c r="C12" s="274"/>
    </row>
    <row r="13" spans="1:3">
      <c r="A13" s="463"/>
      <c r="B13" s="25" t="s">
        <v>22</v>
      </c>
      <c r="C13" s="274"/>
    </row>
    <row r="14" spans="1:3">
      <c r="A14" s="464" t="s">
        <v>1163</v>
      </c>
      <c r="B14" s="25" t="s">
        <v>23</v>
      </c>
      <c r="C14" s="274"/>
    </row>
    <row r="15" spans="1:3">
      <c r="A15" s="464" t="s">
        <v>1163</v>
      </c>
      <c r="B15" s="25" t="s">
        <v>24</v>
      </c>
      <c r="C15" s="274"/>
    </row>
    <row r="16" spans="1:3">
      <c r="A16" s="464" t="s">
        <v>1163</v>
      </c>
      <c r="B16" s="25" t="s">
        <v>25</v>
      </c>
      <c r="C16" s="274"/>
    </row>
    <row r="17" spans="1:3">
      <c r="A17" s="463"/>
      <c r="B17" s="25" t="s">
        <v>26</v>
      </c>
      <c r="C17" s="274"/>
    </row>
    <row r="18" spans="1:3">
      <c r="A18" s="464" t="s">
        <v>1163</v>
      </c>
      <c r="B18" s="25" t="s">
        <v>27</v>
      </c>
      <c r="C18" s="274"/>
    </row>
    <row r="19" spans="1:3">
      <c r="A19" s="464" t="s">
        <v>1163</v>
      </c>
      <c r="B19" s="25" t="s">
        <v>28</v>
      </c>
      <c r="C19" s="274"/>
    </row>
    <row r="20" spans="1:3">
      <c r="A20" s="464"/>
      <c r="B20" s="25" t="s">
        <v>29</v>
      </c>
      <c r="C20" s="274"/>
    </row>
    <row r="21" spans="1:3">
      <c r="A21" s="465"/>
      <c r="B21" s="25" t="s">
        <v>30</v>
      </c>
      <c r="C21" s="274"/>
    </row>
    <row r="22" spans="1:3">
      <c r="A22" s="434"/>
      <c r="B22" s="25" t="s">
        <v>31</v>
      </c>
      <c r="C22" s="274"/>
    </row>
    <row r="23" spans="1:3">
      <c r="B23" s="486"/>
      <c r="C23" s="486"/>
    </row>
    <row r="24" spans="1:3">
      <c r="B24" s="24"/>
      <c r="C24" s="24"/>
    </row>
    <row r="25" spans="1:3">
      <c r="A25" s="5" t="s">
        <v>456</v>
      </c>
      <c r="B25" s="27" t="s">
        <v>768</v>
      </c>
    </row>
    <row r="26" spans="1:3"/>
    <row r="27" spans="1:3" ht="24.75" customHeight="1">
      <c r="A27" s="275" t="s">
        <v>457</v>
      </c>
      <c r="B27" s="268" t="s">
        <v>32</v>
      </c>
      <c r="C27" s="268"/>
    </row>
    <row r="28" spans="1:3">
      <c r="A28" s="464" t="s">
        <v>1163</v>
      </c>
      <c r="B28" s="25" t="s">
        <v>33</v>
      </c>
      <c r="C28" s="274"/>
    </row>
    <row r="29" spans="1:3">
      <c r="A29" s="463"/>
      <c r="B29" s="25" t="s">
        <v>34</v>
      </c>
      <c r="C29" s="274"/>
    </row>
    <row r="30" spans="1:3">
      <c r="A30" s="464" t="s">
        <v>1163</v>
      </c>
      <c r="B30" s="25" t="s">
        <v>35</v>
      </c>
      <c r="C30" s="274"/>
    </row>
    <row r="31" spans="1:3">
      <c r="A31" s="464" t="s">
        <v>1163</v>
      </c>
      <c r="B31" s="25" t="s">
        <v>36</v>
      </c>
      <c r="C31" s="274"/>
    </row>
    <row r="32" spans="1:3">
      <c r="A32" s="464" t="s">
        <v>1163</v>
      </c>
      <c r="B32" s="25" t="s">
        <v>610</v>
      </c>
      <c r="C32" s="274"/>
    </row>
    <row r="33" spans="1:3">
      <c r="A33" s="464" t="s">
        <v>1163</v>
      </c>
      <c r="B33" s="25" t="s">
        <v>37</v>
      </c>
      <c r="C33" s="274"/>
    </row>
    <row r="34" spans="1:3">
      <c r="A34" s="464" t="s">
        <v>1163</v>
      </c>
      <c r="B34" s="25" t="s">
        <v>606</v>
      </c>
      <c r="C34" s="274"/>
    </row>
    <row r="35" spans="1:3">
      <c r="A35" s="464" t="s">
        <v>1163</v>
      </c>
      <c r="B35" s="25" t="s">
        <v>38</v>
      </c>
      <c r="C35" s="274"/>
    </row>
    <row r="36" spans="1:3">
      <c r="A36" s="464" t="s">
        <v>1163</v>
      </c>
      <c r="B36" s="25" t="s">
        <v>39</v>
      </c>
      <c r="C36" s="274"/>
    </row>
    <row r="37" spans="1:3">
      <c r="A37" s="464" t="s">
        <v>1163</v>
      </c>
      <c r="B37" s="25" t="s">
        <v>40</v>
      </c>
      <c r="C37" s="274"/>
    </row>
    <row r="38" spans="1:3">
      <c r="A38" s="435"/>
      <c r="B38" s="25" t="s">
        <v>158</v>
      </c>
      <c r="C38" s="274"/>
    </row>
    <row r="39" spans="1:3">
      <c r="B39" s="655"/>
      <c r="C39" s="655"/>
    </row>
    <row r="40" spans="1:3"/>
    <row r="41" spans="1:3" ht="15.75">
      <c r="B41" s="276"/>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GridLines="0" showRowColHeaders="0" showRuler="0" view="pageLayout" zoomScaleNormal="100" workbookViewId="0">
      <selection sqref="A1:F1"/>
    </sheetView>
  </sheetViews>
  <sheetFormatPr defaultColWidth="0" defaultRowHeight="12.75" zeroHeight="1"/>
  <cols>
    <col min="1" max="1" width="3.85546875" style="4" customWidth="1"/>
    <col min="2" max="2" width="27" style="3" customWidth="1"/>
    <col min="3" max="3" width="4.85546875" style="3" customWidth="1"/>
    <col min="4" max="4" width="10.85546875" style="3" customWidth="1"/>
    <col min="5" max="6" width="16.85546875" style="3" customWidth="1"/>
    <col min="7" max="7" width="9.140625" style="3" customWidth="1"/>
    <col min="8" max="8" width="0.85546875" style="3" customWidth="1"/>
    <col min="9" max="16384" width="0" style="3" hidden="1"/>
  </cols>
  <sheetData>
    <row r="1" spans="1:6" ht="18">
      <c r="A1" s="477" t="s">
        <v>567</v>
      </c>
      <c r="B1" s="477"/>
      <c r="C1" s="477"/>
      <c r="D1" s="477"/>
      <c r="E1" s="478"/>
      <c r="F1" s="478"/>
    </row>
    <row r="2" spans="1:6" ht="8.25" customHeight="1"/>
    <row r="3" spans="1:6" ht="28.5" customHeight="1">
      <c r="A3" s="207" t="s">
        <v>252</v>
      </c>
      <c r="B3" s="660" t="s">
        <v>1098</v>
      </c>
      <c r="C3" s="660"/>
      <c r="D3" s="660"/>
      <c r="E3" s="661"/>
      <c r="F3" s="661"/>
    </row>
    <row r="4" spans="1:6" ht="37.5" customHeight="1">
      <c r="A4" s="5"/>
      <c r="B4" s="659"/>
      <c r="C4" s="659"/>
      <c r="D4" s="659"/>
      <c r="E4" s="277" t="s">
        <v>414</v>
      </c>
      <c r="F4" s="278" t="s">
        <v>173</v>
      </c>
    </row>
    <row r="5" spans="1:6" ht="39.75" customHeight="1">
      <c r="A5" s="5"/>
      <c r="B5" s="540" t="s">
        <v>326</v>
      </c>
      <c r="C5" s="588"/>
      <c r="D5" s="588"/>
      <c r="E5" s="193">
        <v>6.7000000000000004E-2</v>
      </c>
      <c r="F5" s="279">
        <v>7.0999999999999994E-2</v>
      </c>
    </row>
    <row r="6" spans="1:6">
      <c r="A6" s="5"/>
      <c r="B6" s="542" t="s">
        <v>568</v>
      </c>
      <c r="C6" s="609"/>
      <c r="D6" s="609"/>
      <c r="E6" s="280">
        <v>0</v>
      </c>
      <c r="F6" s="279">
        <v>0.19800000000000001</v>
      </c>
    </row>
    <row r="7" spans="1:6">
      <c r="A7" s="5"/>
      <c r="B7" s="542" t="s">
        <v>569</v>
      </c>
      <c r="C7" s="609"/>
      <c r="D7" s="609"/>
      <c r="E7" s="280">
        <v>0</v>
      </c>
      <c r="F7" s="279">
        <v>0.27300000000000002</v>
      </c>
    </row>
    <row r="8" spans="1:6" ht="24.75" customHeight="1">
      <c r="A8" s="5"/>
      <c r="B8" s="542" t="s">
        <v>570</v>
      </c>
      <c r="C8" s="609"/>
      <c r="D8" s="609"/>
      <c r="E8" s="280">
        <v>0.96</v>
      </c>
      <c r="F8" s="279">
        <v>0.78</v>
      </c>
    </row>
    <row r="9" spans="1:6">
      <c r="A9" s="5"/>
      <c r="B9" s="542" t="s">
        <v>571</v>
      </c>
      <c r="C9" s="609"/>
      <c r="D9" s="609"/>
      <c r="E9" s="280">
        <v>0.04</v>
      </c>
      <c r="F9" s="279">
        <v>0.22</v>
      </c>
    </row>
    <row r="10" spans="1:6">
      <c r="A10" s="5"/>
      <c r="B10" s="542" t="s">
        <v>572</v>
      </c>
      <c r="C10" s="609"/>
      <c r="D10" s="609"/>
      <c r="E10" s="280">
        <v>0</v>
      </c>
      <c r="F10" s="279">
        <v>1.0999999999999999E-2</v>
      </c>
    </row>
    <row r="11" spans="1:6">
      <c r="A11" s="5"/>
      <c r="B11" s="542" t="s">
        <v>573</v>
      </c>
      <c r="C11" s="609"/>
      <c r="D11" s="609"/>
      <c r="E11" s="281">
        <v>18</v>
      </c>
      <c r="F11" s="281">
        <v>20</v>
      </c>
    </row>
    <row r="12" spans="1:6">
      <c r="A12" s="5"/>
      <c r="B12" s="542" t="s">
        <v>574</v>
      </c>
      <c r="C12" s="609"/>
      <c r="D12" s="609"/>
      <c r="E12" s="281">
        <v>18</v>
      </c>
      <c r="F12" s="281">
        <v>20</v>
      </c>
    </row>
    <row r="13" spans="1:6" ht="9.75" customHeight="1"/>
    <row r="14" spans="1:6">
      <c r="A14" s="5" t="s">
        <v>251</v>
      </c>
      <c r="B14" s="601" t="s">
        <v>769</v>
      </c>
      <c r="C14" s="479"/>
      <c r="D14" s="479"/>
      <c r="E14" s="592"/>
      <c r="F14" s="592"/>
    </row>
    <row r="15" spans="1:6">
      <c r="A15" s="5"/>
      <c r="B15" s="275"/>
      <c r="C15" s="16"/>
      <c r="D15" s="16"/>
      <c r="E15" s="147"/>
      <c r="F15" s="147"/>
    </row>
    <row r="16" spans="1:6">
      <c r="A16" s="466" t="s">
        <v>1163</v>
      </c>
      <c r="B16" s="175" t="s">
        <v>411</v>
      </c>
      <c r="C16" s="26"/>
      <c r="D16" s="16"/>
      <c r="E16" s="147"/>
      <c r="F16" s="147"/>
    </row>
    <row r="17" spans="1:4">
      <c r="A17" s="466" t="s">
        <v>1163</v>
      </c>
      <c r="B17" s="11" t="s">
        <v>575</v>
      </c>
      <c r="C17" s="26"/>
    </row>
    <row r="18" spans="1:4">
      <c r="A18" s="466" t="s">
        <v>1163</v>
      </c>
      <c r="B18" s="11" t="s">
        <v>576</v>
      </c>
      <c r="C18" s="26"/>
    </row>
    <row r="19" spans="1:4">
      <c r="A19" s="466" t="s">
        <v>1163</v>
      </c>
      <c r="B19" s="11" t="s">
        <v>223</v>
      </c>
      <c r="C19" s="26"/>
    </row>
    <row r="20" spans="1:4">
      <c r="A20" s="466" t="s">
        <v>1163</v>
      </c>
      <c r="B20" s="11" t="s">
        <v>224</v>
      </c>
      <c r="C20" s="26"/>
    </row>
    <row r="21" spans="1:4" ht="12.75" customHeight="1">
      <c r="A21" s="466" t="s">
        <v>1163</v>
      </c>
      <c r="B21" s="670" t="s">
        <v>412</v>
      </c>
      <c r="C21" s="671"/>
      <c r="D21" s="671"/>
    </row>
    <row r="22" spans="1:4">
      <c r="A22" s="466" t="s">
        <v>1163</v>
      </c>
      <c r="B22" s="11" t="s">
        <v>225</v>
      </c>
      <c r="C22" s="26"/>
    </row>
    <row r="23" spans="1:4">
      <c r="A23" s="466" t="s">
        <v>1163</v>
      </c>
      <c r="B23" s="11" t="s">
        <v>226</v>
      </c>
      <c r="C23" s="26"/>
    </row>
    <row r="24" spans="1:4">
      <c r="A24" s="466" t="s">
        <v>1163</v>
      </c>
      <c r="B24" s="11" t="s">
        <v>227</v>
      </c>
      <c r="C24" s="26"/>
    </row>
    <row r="25" spans="1:4">
      <c r="A25" s="466" t="s">
        <v>1163</v>
      </c>
      <c r="B25" s="135" t="s">
        <v>413</v>
      </c>
      <c r="C25" s="26"/>
    </row>
    <row r="26" spans="1:4">
      <c r="A26" s="466" t="s">
        <v>1163</v>
      </c>
      <c r="B26" s="11" t="s">
        <v>228</v>
      </c>
      <c r="C26" s="26"/>
    </row>
    <row r="27" spans="1:4">
      <c r="A27" s="466" t="s">
        <v>1163</v>
      </c>
      <c r="B27" s="11" t="s">
        <v>229</v>
      </c>
      <c r="C27" s="26"/>
    </row>
    <row r="28" spans="1:4">
      <c r="A28" s="466" t="s">
        <v>1163</v>
      </c>
      <c r="B28" s="11" t="s">
        <v>230</v>
      </c>
      <c r="C28" s="26"/>
    </row>
    <row r="29" spans="1:4">
      <c r="A29" s="466" t="s">
        <v>1163</v>
      </c>
      <c r="B29" s="11" t="s">
        <v>231</v>
      </c>
      <c r="C29" s="26"/>
    </row>
    <row r="30" spans="1:4">
      <c r="A30" s="466" t="s">
        <v>1163</v>
      </c>
      <c r="B30" s="11" t="s">
        <v>232</v>
      </c>
      <c r="C30" s="26"/>
    </row>
    <row r="31" spans="1:4">
      <c r="A31" s="466" t="s">
        <v>1163</v>
      </c>
      <c r="B31" s="11" t="s">
        <v>233</v>
      </c>
      <c r="C31" s="26"/>
    </row>
    <row r="32" spans="1:4">
      <c r="A32" s="466" t="s">
        <v>1163</v>
      </c>
      <c r="B32" s="11" t="s">
        <v>234</v>
      </c>
      <c r="C32" s="26"/>
    </row>
    <row r="33" spans="1:8">
      <c r="A33" s="466" t="s">
        <v>1163</v>
      </c>
      <c r="B33" s="11" t="s">
        <v>235</v>
      </c>
      <c r="C33" s="26"/>
    </row>
    <row r="34" spans="1:8">
      <c r="A34" s="466" t="s">
        <v>1163</v>
      </c>
      <c r="B34" s="11" t="s">
        <v>236</v>
      </c>
      <c r="C34" s="26"/>
    </row>
    <row r="35" spans="1:8">
      <c r="A35" s="466" t="s">
        <v>1163</v>
      </c>
      <c r="B35" s="11" t="s">
        <v>237</v>
      </c>
      <c r="C35" s="26"/>
    </row>
    <row r="36" spans="1:8">
      <c r="A36" s="467"/>
      <c r="B36" s="11" t="s">
        <v>238</v>
      </c>
      <c r="C36" s="26"/>
    </row>
    <row r="37" spans="1:8" ht="12.75" customHeight="1"/>
    <row r="38" spans="1:8">
      <c r="A38" s="5" t="s">
        <v>250</v>
      </c>
      <c r="B38" s="665" t="s">
        <v>513</v>
      </c>
      <c r="C38" s="614"/>
      <c r="D38" s="614"/>
      <c r="E38" s="666"/>
      <c r="F38" s="667"/>
    </row>
    <row r="39" spans="1:8" s="283" customFormat="1" ht="25.5">
      <c r="A39" s="5"/>
      <c r="B39" s="201"/>
      <c r="C39" s="664" t="s">
        <v>418</v>
      </c>
      <c r="D39" s="664"/>
      <c r="E39" s="282" t="s">
        <v>420</v>
      </c>
      <c r="F39" s="668" t="s">
        <v>419</v>
      </c>
      <c r="G39" s="669"/>
      <c r="H39" s="150"/>
    </row>
    <row r="40" spans="1:8">
      <c r="A40" s="5"/>
      <c r="B40" s="235" t="s">
        <v>415</v>
      </c>
      <c r="C40" s="662" t="s">
        <v>1163</v>
      </c>
      <c r="D40" s="663"/>
      <c r="E40" s="265"/>
      <c r="F40" s="657"/>
      <c r="G40" s="658"/>
      <c r="H40" s="7"/>
    </row>
    <row r="41" spans="1:8">
      <c r="A41" s="5"/>
      <c r="B41" s="235" t="s">
        <v>416</v>
      </c>
      <c r="C41" s="662"/>
      <c r="D41" s="663"/>
      <c r="E41" s="265"/>
      <c r="F41" s="657"/>
      <c r="G41" s="658"/>
      <c r="H41" s="7"/>
    </row>
    <row r="42" spans="1:8">
      <c r="A42" s="5"/>
      <c r="B42" s="235" t="s">
        <v>417</v>
      </c>
      <c r="C42" s="662"/>
      <c r="D42" s="663"/>
      <c r="E42" s="265"/>
      <c r="F42" s="657"/>
      <c r="G42" s="658"/>
      <c r="H42" s="7"/>
    </row>
    <row r="43" spans="1:8" ht="9" customHeight="1"/>
    <row r="44" spans="1:8" ht="26.25" customHeight="1">
      <c r="A44" s="5" t="s">
        <v>249</v>
      </c>
      <c r="B44" s="601" t="s">
        <v>770</v>
      </c>
      <c r="C44" s="479"/>
      <c r="D44" s="479"/>
      <c r="E44" s="479"/>
      <c r="F44" s="479"/>
    </row>
    <row r="45" spans="1:8" ht="14.25" customHeight="1">
      <c r="A45" s="5"/>
      <c r="B45" s="275"/>
      <c r="C45" s="16"/>
      <c r="D45" s="16"/>
      <c r="E45" s="16"/>
      <c r="F45" s="16"/>
    </row>
    <row r="46" spans="1:8">
      <c r="A46" s="434" t="s">
        <v>1163</v>
      </c>
      <c r="B46" s="11" t="s">
        <v>239</v>
      </c>
      <c r="C46" s="284"/>
      <c r="D46" s="185"/>
    </row>
    <row r="47" spans="1:8">
      <c r="A47" s="434"/>
      <c r="B47" s="11" t="s">
        <v>240</v>
      </c>
      <c r="C47" s="284"/>
      <c r="D47" s="185"/>
    </row>
    <row r="48" spans="1:8">
      <c r="A48" s="434"/>
      <c r="B48" s="11" t="s">
        <v>241</v>
      </c>
      <c r="C48" s="284"/>
      <c r="D48" s="185"/>
    </row>
    <row r="49" spans="1:4" ht="13.5" customHeight="1">
      <c r="A49" s="434"/>
      <c r="B49" s="656" t="s">
        <v>242</v>
      </c>
      <c r="C49" s="561"/>
      <c r="D49" s="185"/>
    </row>
    <row r="50" spans="1:4">
      <c r="A50" s="434" t="s">
        <v>1163</v>
      </c>
      <c r="B50" s="656" t="s">
        <v>243</v>
      </c>
      <c r="C50" s="561"/>
      <c r="D50" s="185"/>
    </row>
    <row r="51" spans="1:4" ht="13.5" customHeight="1">
      <c r="A51" s="434"/>
      <c r="B51" s="656" t="s">
        <v>244</v>
      </c>
      <c r="C51" s="561"/>
      <c r="D51" s="185"/>
    </row>
    <row r="52" spans="1:4" ht="12.75" customHeight="1">
      <c r="A52" s="434"/>
      <c r="B52" s="656" t="s">
        <v>245</v>
      </c>
      <c r="C52" s="561"/>
      <c r="D52" s="561"/>
    </row>
    <row r="53" spans="1:4">
      <c r="A53" s="434" t="s">
        <v>1163</v>
      </c>
      <c r="B53" s="11" t="s">
        <v>246</v>
      </c>
      <c r="C53" s="284"/>
      <c r="D53" s="185"/>
    </row>
    <row r="54" spans="1:4">
      <c r="A54" s="434"/>
      <c r="B54" s="11" t="s">
        <v>247</v>
      </c>
      <c r="C54" s="284"/>
      <c r="D54" s="185"/>
    </row>
    <row r="55" spans="1:4">
      <c r="A55" s="434" t="s">
        <v>1163</v>
      </c>
      <c r="B55" s="135" t="s">
        <v>102</v>
      </c>
      <c r="C55" s="284"/>
      <c r="D55" s="185"/>
    </row>
    <row r="56" spans="1:4">
      <c r="A56" s="434"/>
      <c r="B56" s="135" t="s">
        <v>103</v>
      </c>
      <c r="C56" s="284"/>
      <c r="D56" s="185"/>
    </row>
    <row r="57" spans="1:4" ht="13.5" customHeight="1">
      <c r="A57" s="434" t="s">
        <v>1163</v>
      </c>
      <c r="B57" s="11" t="s">
        <v>248</v>
      </c>
      <c r="C57" s="284"/>
      <c r="D57" s="25"/>
    </row>
    <row r="58" spans="1:4" ht="13.5" customHeight="1">
      <c r="A58" s="5"/>
      <c r="B58" s="7"/>
      <c r="C58" s="26"/>
      <c r="D58" s="12"/>
    </row>
    <row r="59" spans="1:4" ht="3.75" customHeight="1">
      <c r="A59" s="5"/>
      <c r="B59" s="635"/>
      <c r="C59" s="635"/>
    </row>
    <row r="60" spans="1:4" ht="4.5" hidden="1" customHeight="1"/>
  </sheetData>
  <mergeCells count="28">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 ref="B8:D8"/>
    <mergeCell ref="A1:F1"/>
    <mergeCell ref="B4:D4"/>
    <mergeCell ref="B5:D5"/>
    <mergeCell ref="B7:D7"/>
    <mergeCell ref="B6:D6"/>
    <mergeCell ref="B3:F3"/>
    <mergeCell ref="B50:C50"/>
    <mergeCell ref="B44:F44"/>
    <mergeCell ref="F40:G40"/>
    <mergeCell ref="F41:G41"/>
    <mergeCell ref="F42:G42"/>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8"/>
  <sheetViews>
    <sheetView showGridLines="0" showRowColHeaders="0" showRuler="0" view="pageLayout" zoomScaleNormal="100" workbookViewId="0">
      <selection sqref="A1:E1"/>
    </sheetView>
  </sheetViews>
  <sheetFormatPr defaultColWidth="0" defaultRowHeight="12.75" zeroHeight="1"/>
  <cols>
    <col min="1" max="1" width="3.85546875" style="4" customWidth="1"/>
    <col min="2" max="2" width="31.85546875" style="3" customWidth="1"/>
    <col min="3" max="5" width="18.85546875" style="3" customWidth="1"/>
    <col min="6" max="6" width="0.85546875" style="3" customWidth="1"/>
    <col min="7" max="16383" width="0" style="3" hidden="1"/>
    <col min="16384" max="16384" width="6.140625" style="3" customWidth="1"/>
  </cols>
  <sheetData>
    <row r="1" spans="1:5" ht="18">
      <c r="A1" s="477" t="s">
        <v>389</v>
      </c>
      <c r="B1" s="477"/>
      <c r="C1" s="477"/>
      <c r="D1" s="477"/>
      <c r="E1" s="477"/>
    </row>
    <row r="2" spans="1:5" ht="6.75" customHeight="1">
      <c r="A2" s="273"/>
      <c r="B2" s="273"/>
      <c r="C2" s="273"/>
      <c r="D2" s="273"/>
      <c r="E2" s="273"/>
    </row>
    <row r="3" spans="1:5" s="225" customFormat="1">
      <c r="A3" s="14" t="s">
        <v>505</v>
      </c>
      <c r="B3" s="285" t="s">
        <v>771</v>
      </c>
      <c r="C3" s="285"/>
      <c r="D3" s="285"/>
      <c r="E3" s="285"/>
    </row>
    <row r="4" spans="1:5">
      <c r="B4" s="637"/>
      <c r="C4" s="637"/>
      <c r="D4" s="637"/>
      <c r="E4" s="637"/>
    </row>
    <row r="5" spans="1:5">
      <c r="B5" s="12"/>
      <c r="C5" s="12"/>
      <c r="D5" s="12"/>
      <c r="E5" s="12"/>
    </row>
    <row r="6" spans="1:5" s="601" customFormat="1" ht="27.75" customHeight="1">
      <c r="A6" s="4"/>
      <c r="B6" s="601" t="s">
        <v>1134</v>
      </c>
    </row>
    <row r="7" spans="1:5" ht="14.25" customHeight="1">
      <c r="B7" s="275"/>
      <c r="C7" s="275"/>
      <c r="D7" s="275"/>
      <c r="E7" s="275"/>
    </row>
    <row r="8" spans="1:5" s="672" customFormat="1" ht="12" customHeight="1">
      <c r="A8" s="42" t="s">
        <v>1163</v>
      </c>
      <c r="B8" s="526" t="s">
        <v>1190</v>
      </c>
    </row>
    <row r="9" spans="1:5" s="672" customFormat="1" ht="13.5" customHeight="1">
      <c r="A9" s="4"/>
    </row>
    <row r="10" spans="1:5" s="672" customFormat="1">
      <c r="A10" s="4"/>
    </row>
    <row r="11" spans="1:5">
      <c r="B11" s="492"/>
      <c r="C11" s="492"/>
      <c r="D11" s="492"/>
      <c r="E11" s="492"/>
    </row>
    <row r="12" spans="1:5">
      <c r="A12" s="5"/>
      <c r="B12" s="5"/>
      <c r="C12" s="5"/>
      <c r="D12" s="5"/>
      <c r="E12" s="5"/>
    </row>
    <row r="13" spans="1:5" ht="14.25" customHeight="1">
      <c r="A13" s="14" t="s">
        <v>397</v>
      </c>
      <c r="B13" s="543" t="s">
        <v>772</v>
      </c>
      <c r="C13" s="479"/>
      <c r="D13" s="479"/>
      <c r="E13" s="479"/>
    </row>
    <row r="14" spans="1:5" ht="39" customHeight="1">
      <c r="A14" s="14"/>
      <c r="B14" s="602" t="s">
        <v>1135</v>
      </c>
      <c r="C14" s="602"/>
      <c r="D14" s="602"/>
      <c r="E14" s="602"/>
    </row>
    <row r="15" spans="1:5" s="543" customFormat="1" ht="28.5" customHeight="1">
      <c r="A15" s="14"/>
      <c r="B15" s="543" t="s">
        <v>774</v>
      </c>
    </row>
    <row r="16" spans="1:5" s="543" customFormat="1" ht="15" customHeight="1">
      <c r="A16" s="14"/>
      <c r="B16" s="602" t="s">
        <v>773</v>
      </c>
    </row>
    <row r="17" spans="1:5" s="543" customFormat="1" ht="28.5" customHeight="1">
      <c r="A17" s="14"/>
      <c r="B17" s="543" t="s">
        <v>914</v>
      </c>
    </row>
    <row r="18" spans="1:5" s="543" customFormat="1" ht="14.25" customHeight="1">
      <c r="A18" s="14"/>
      <c r="B18" s="602" t="s">
        <v>775</v>
      </c>
    </row>
    <row r="19" spans="1:5" ht="9.75" customHeight="1">
      <c r="A19" s="5"/>
      <c r="C19" s="286"/>
      <c r="D19" s="5"/>
      <c r="E19" s="5"/>
    </row>
    <row r="20" spans="1:5">
      <c r="A20" s="5" t="s">
        <v>397</v>
      </c>
      <c r="B20" s="195"/>
      <c r="C20" s="287" t="s">
        <v>390</v>
      </c>
      <c r="D20" s="287" t="s">
        <v>173</v>
      </c>
    </row>
    <row r="21" spans="1:5">
      <c r="A21" s="5"/>
      <c r="B21" s="261" t="s">
        <v>776</v>
      </c>
      <c r="C21" s="288"/>
      <c r="D21" s="288"/>
    </row>
    <row r="22" spans="1:5">
      <c r="A22" s="5"/>
      <c r="B22" s="289" t="s">
        <v>777</v>
      </c>
      <c r="C22" s="290"/>
      <c r="D22" s="290"/>
    </row>
    <row r="23" spans="1:5">
      <c r="A23" s="5"/>
      <c r="B23" s="291" t="s">
        <v>778</v>
      </c>
      <c r="C23" s="292"/>
      <c r="D23" s="292"/>
    </row>
    <row r="24" spans="1:5">
      <c r="A24" s="5"/>
      <c r="B24" s="289" t="s">
        <v>779</v>
      </c>
      <c r="C24" s="290">
        <v>9375</v>
      </c>
      <c r="D24" s="290">
        <v>9375</v>
      </c>
    </row>
    <row r="25" spans="1:5">
      <c r="A25" s="5"/>
      <c r="B25" s="289" t="s">
        <v>780</v>
      </c>
      <c r="C25" s="290"/>
      <c r="D25" s="290"/>
    </row>
    <row r="26" spans="1:5">
      <c r="A26" s="5"/>
      <c r="B26" s="289" t="s">
        <v>781</v>
      </c>
      <c r="C26" s="290">
        <v>22213</v>
      </c>
      <c r="D26" s="290">
        <v>22213</v>
      </c>
    </row>
    <row r="27" spans="1:5">
      <c r="A27" s="5"/>
      <c r="B27" s="293" t="s">
        <v>782</v>
      </c>
      <c r="C27" s="290">
        <v>22213</v>
      </c>
      <c r="D27" s="290">
        <v>22213</v>
      </c>
    </row>
    <row r="28" spans="1:5">
      <c r="A28" s="5"/>
      <c r="B28" s="294" t="s">
        <v>783</v>
      </c>
      <c r="C28" s="295"/>
      <c r="D28" s="296"/>
    </row>
    <row r="29" spans="1:5">
      <c r="A29" s="5"/>
      <c r="B29" s="293" t="s">
        <v>784</v>
      </c>
      <c r="C29" s="290">
        <v>6050</v>
      </c>
      <c r="D29" s="290">
        <v>6050</v>
      </c>
    </row>
    <row r="30" spans="1:5">
      <c r="A30" s="5"/>
      <c r="B30" s="293" t="s">
        <v>785</v>
      </c>
      <c r="C30" s="290">
        <v>11990</v>
      </c>
      <c r="D30" s="290">
        <v>11990</v>
      </c>
    </row>
    <row r="31" spans="1:5">
      <c r="A31" s="5"/>
      <c r="B31" s="293" t="s">
        <v>786</v>
      </c>
      <c r="C31" s="290">
        <v>7310</v>
      </c>
      <c r="D31" s="290">
        <v>7310</v>
      </c>
    </row>
    <row r="32" spans="1:5" ht="15" customHeight="1">
      <c r="A32" s="5"/>
      <c r="B32" s="293" t="s">
        <v>787</v>
      </c>
      <c r="C32" s="290">
        <v>4680</v>
      </c>
      <c r="D32" s="290">
        <v>4680</v>
      </c>
    </row>
    <row r="33" spans="1:5" ht="9" customHeight="1"/>
    <row r="34" spans="1:5" ht="26.25" customHeight="1">
      <c r="A34" s="5"/>
      <c r="B34" s="596" t="s">
        <v>788</v>
      </c>
      <c r="C34" s="596"/>
      <c r="D34" s="596"/>
      <c r="E34" s="179"/>
    </row>
    <row r="35" spans="1:5">
      <c r="A35" s="5"/>
      <c r="B35" s="7"/>
      <c r="C35" s="7"/>
      <c r="D35" s="297"/>
    </row>
    <row r="36" spans="1:5">
      <c r="A36" s="5"/>
      <c r="B36" s="298" t="s">
        <v>199</v>
      </c>
      <c r="C36" s="614" t="s">
        <v>1212</v>
      </c>
      <c r="D36" s="614"/>
      <c r="E36" s="614"/>
    </row>
    <row r="37" spans="1:5" s="527" customFormat="1">
      <c r="A37" s="5"/>
    </row>
    <row r="38" spans="1:5">
      <c r="B38" s="589"/>
      <c r="C38" s="536"/>
      <c r="D38" s="244" t="s">
        <v>391</v>
      </c>
      <c r="E38" s="244" t="s">
        <v>392</v>
      </c>
    </row>
    <row r="39" spans="1:5" ht="25.5" customHeight="1">
      <c r="A39" s="5" t="s">
        <v>200</v>
      </c>
      <c r="B39" s="674" t="s">
        <v>789</v>
      </c>
      <c r="C39" s="675"/>
      <c r="D39" s="281">
        <v>12</v>
      </c>
      <c r="E39" s="281">
        <v>17</v>
      </c>
    </row>
    <row r="40" spans="1:5"/>
    <row r="41" spans="1:5">
      <c r="B41" s="589"/>
      <c r="C41" s="536"/>
      <c r="D41" s="244" t="s">
        <v>354</v>
      </c>
      <c r="E41" s="244" t="s">
        <v>355</v>
      </c>
    </row>
    <row r="42" spans="1:5" ht="27.75" customHeight="1">
      <c r="A42" s="5" t="s">
        <v>201</v>
      </c>
      <c r="B42" s="674" t="s">
        <v>204</v>
      </c>
      <c r="C42" s="675"/>
      <c r="D42" s="265"/>
      <c r="E42" s="265" t="s">
        <v>1163</v>
      </c>
    </row>
    <row r="43" spans="1:5" ht="28.5" customHeight="1">
      <c r="A43" s="5" t="s">
        <v>202</v>
      </c>
      <c r="B43" s="480" t="s">
        <v>790</v>
      </c>
      <c r="C43" s="480"/>
      <c r="D43" s="265"/>
      <c r="E43" s="299" t="s">
        <v>1163</v>
      </c>
    </row>
    <row r="44" spans="1:5" ht="28.5" customHeight="1">
      <c r="A44" s="5"/>
      <c r="B44" s="575" t="s">
        <v>97</v>
      </c>
      <c r="C44" s="575"/>
      <c r="D44" s="300"/>
      <c r="E44" s="26"/>
    </row>
    <row r="45" spans="1:5">
      <c r="B45" s="489"/>
      <c r="C45" s="489"/>
      <c r="D45" s="489"/>
      <c r="E45" s="489"/>
    </row>
    <row r="46" spans="1:5" ht="19.5" customHeight="1">
      <c r="A46" s="5" t="s">
        <v>203</v>
      </c>
      <c r="B46" s="614" t="s">
        <v>393</v>
      </c>
      <c r="C46" s="614"/>
      <c r="D46" s="614"/>
      <c r="E46" s="614"/>
    </row>
    <row r="47" spans="1:5" ht="25.5">
      <c r="A47" s="5"/>
      <c r="B47" s="264"/>
      <c r="C47" s="201" t="s">
        <v>394</v>
      </c>
      <c r="D47" s="201" t="s">
        <v>395</v>
      </c>
      <c r="E47" s="201" t="s">
        <v>396</v>
      </c>
    </row>
    <row r="48" spans="1:5">
      <c r="A48" s="5"/>
      <c r="B48" s="198" t="s">
        <v>791</v>
      </c>
      <c r="C48" s="301">
        <v>1396</v>
      </c>
      <c r="D48" s="301">
        <v>1396</v>
      </c>
      <c r="E48" s="301">
        <v>1396</v>
      </c>
    </row>
    <row r="49" spans="1:5">
      <c r="A49" s="5"/>
      <c r="B49" s="198" t="s">
        <v>792</v>
      </c>
      <c r="C49" s="302"/>
      <c r="D49" s="302"/>
      <c r="E49" s="301">
        <v>8368</v>
      </c>
    </row>
    <row r="50" spans="1:5">
      <c r="A50" s="5"/>
      <c r="B50" s="198" t="s">
        <v>793</v>
      </c>
      <c r="C50" s="302"/>
      <c r="D50" s="474">
        <v>4680</v>
      </c>
      <c r="E50" s="474">
        <v>4680</v>
      </c>
    </row>
    <row r="51" spans="1:5">
      <c r="A51" s="5"/>
      <c r="B51" s="197" t="s">
        <v>794</v>
      </c>
      <c r="C51" s="302"/>
      <c r="D51" s="302"/>
      <c r="E51" s="301"/>
    </row>
    <row r="52" spans="1:5">
      <c r="A52" s="5"/>
      <c r="B52" s="198" t="s">
        <v>795</v>
      </c>
      <c r="C52" s="301">
        <v>1306</v>
      </c>
      <c r="D52" s="301">
        <v>2276</v>
      </c>
      <c r="E52" s="301">
        <v>2276</v>
      </c>
    </row>
    <row r="53" spans="1:5">
      <c r="A53" s="5"/>
      <c r="B53" s="198" t="s">
        <v>796</v>
      </c>
      <c r="C53" s="301">
        <v>2682</v>
      </c>
      <c r="D53" s="301">
        <v>2322</v>
      </c>
      <c r="E53" s="301">
        <v>2322</v>
      </c>
    </row>
    <row r="54" spans="1:5">
      <c r="B54" s="545" t="s">
        <v>797</v>
      </c>
      <c r="C54" s="545"/>
      <c r="D54" s="545"/>
      <c r="E54" s="545"/>
    </row>
    <row r="55" spans="1:5" s="458" customFormat="1">
      <c r="A55" s="456"/>
      <c r="B55" s="453"/>
      <c r="C55" s="453"/>
      <c r="D55" s="453"/>
      <c r="E55" s="453"/>
    </row>
    <row r="56" spans="1:5"/>
    <row r="57" spans="1:5">
      <c r="A57" s="5" t="s">
        <v>287</v>
      </c>
      <c r="B57" s="673" t="s">
        <v>798</v>
      </c>
      <c r="C57" s="673"/>
    </row>
    <row r="58" spans="1:5">
      <c r="A58" s="5"/>
      <c r="B58" s="44" t="s">
        <v>799</v>
      </c>
      <c r="C58" s="303"/>
    </row>
    <row r="59" spans="1:5">
      <c r="A59" s="5"/>
      <c r="B59" s="44" t="s">
        <v>800</v>
      </c>
      <c r="C59" s="303"/>
    </row>
    <row r="60" spans="1:5">
      <c r="A60" s="5"/>
      <c r="B60" s="304" t="s">
        <v>801</v>
      </c>
      <c r="C60" s="303">
        <v>389</v>
      </c>
    </row>
    <row r="61" spans="1:5">
      <c r="A61" s="5"/>
      <c r="B61" s="304" t="s">
        <v>802</v>
      </c>
      <c r="C61" s="303">
        <v>389</v>
      </c>
    </row>
    <row r="62" spans="1:5">
      <c r="A62" s="5"/>
      <c r="B62" s="304" t="s">
        <v>803</v>
      </c>
      <c r="C62" s="303">
        <v>924</v>
      </c>
    </row>
    <row r="63" spans="1:5">
      <c r="A63" s="5"/>
      <c r="B63" s="44" t="s">
        <v>804</v>
      </c>
      <c r="C63" s="303">
        <v>924</v>
      </c>
    </row>
    <row r="64" spans="1:5"/>
    <row r="65"/>
    <row r="66"/>
    <row r="67"/>
    <row r="68"/>
    <row r="69"/>
    <row r="70"/>
    <row r="71"/>
    <row r="72"/>
    <row r="73"/>
    <row r="74"/>
    <row r="75"/>
    <row r="76"/>
    <row r="77"/>
    <row r="78"/>
  </sheetData>
  <mergeCells count="24">
    <mergeCell ref="B57:C57"/>
    <mergeCell ref="B39:C39"/>
    <mergeCell ref="B41:C41"/>
    <mergeCell ref="B42:C42"/>
    <mergeCell ref="B43:C43"/>
    <mergeCell ref="B44:C44"/>
    <mergeCell ref="B54:E54"/>
    <mergeCell ref="B46:E46"/>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s>
  <phoneticPr fontId="0" type="noConversion"/>
  <pageMargins left="0.75" right="0.75" top="1" bottom="1" header="0.5" footer="0.5"/>
  <pageSetup scale="75" orientation="portrait" r:id="rId1"/>
  <headerFooter alignWithMargins="0">
    <oddHeader xml:space="preserve">&amp;LCommon Data Set 2021-2022
</oddHeader>
    <oddFooter>&amp;LCDS-G&amp;RPage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44"/>
  <sheetViews>
    <sheetView showGridLines="0" showRowColHeaders="0" showRuler="0" view="pageLayout" zoomScaleNormal="100" workbookViewId="0">
      <selection activeCell="B3" sqref="B3:F3"/>
    </sheetView>
  </sheetViews>
  <sheetFormatPr defaultColWidth="0" defaultRowHeight="12.75" zeroHeight="1"/>
  <cols>
    <col min="1" max="1" width="4.85546875" style="4" customWidth="1"/>
    <col min="2" max="2" width="2.5703125" style="3" customWidth="1"/>
    <col min="3" max="3" width="41" style="3" customWidth="1"/>
    <col min="4" max="6" width="14.140625" style="3" customWidth="1"/>
    <col min="7" max="7" width="9.140625" style="3" customWidth="1"/>
    <col min="8" max="16384" width="0" style="3" hidden="1"/>
  </cols>
  <sheetData>
    <row r="1" spans="1:6" ht="18">
      <c r="A1" s="477" t="s">
        <v>288</v>
      </c>
      <c r="B1" s="477"/>
      <c r="C1" s="477"/>
      <c r="D1" s="477"/>
      <c r="E1" s="477"/>
      <c r="F1" s="477"/>
    </row>
    <row r="2" spans="1:6"/>
    <row r="3" spans="1:6" ht="15">
      <c r="B3" s="713" t="s">
        <v>805</v>
      </c>
      <c r="C3" s="713"/>
      <c r="D3" s="713"/>
      <c r="E3" s="713"/>
      <c r="F3" s="713"/>
    </row>
    <row r="4" spans="1:6" ht="8.25" customHeight="1">
      <c r="A4" s="207"/>
      <c r="B4" s="602"/>
      <c r="C4" s="479"/>
      <c r="D4" s="479"/>
      <c r="E4" s="479"/>
      <c r="F4" s="479"/>
    </row>
    <row r="5" spans="1:6" ht="20.25" customHeight="1">
      <c r="A5" s="207"/>
      <c r="B5" s="602" t="s">
        <v>806</v>
      </c>
      <c r="C5" s="602"/>
      <c r="D5" s="602"/>
      <c r="E5" s="602"/>
      <c r="F5" s="602"/>
    </row>
    <row r="6" spans="1:6" ht="32.25" customHeight="1">
      <c r="A6" s="207"/>
      <c r="B6" s="602" t="s">
        <v>807</v>
      </c>
      <c r="C6" s="602"/>
      <c r="D6" s="602"/>
      <c r="E6" s="602"/>
      <c r="F6" s="602"/>
    </row>
    <row r="7" spans="1:6" ht="44.25" customHeight="1">
      <c r="A7" s="207"/>
      <c r="B7" s="602" t="s">
        <v>808</v>
      </c>
      <c r="C7" s="602"/>
      <c r="D7" s="602"/>
      <c r="E7" s="602"/>
      <c r="F7" s="602"/>
    </row>
    <row r="8" spans="1:6" ht="30.75" customHeight="1">
      <c r="A8" s="207"/>
      <c r="B8" s="602" t="s">
        <v>809</v>
      </c>
      <c r="C8" s="602"/>
      <c r="D8" s="602"/>
      <c r="E8" s="602"/>
      <c r="F8" s="602"/>
    </row>
    <row r="9" spans="1:6" ht="28.5" customHeight="1">
      <c r="A9" s="207"/>
      <c r="B9" s="602" t="s">
        <v>810</v>
      </c>
      <c r="C9" s="602"/>
      <c r="D9" s="602"/>
      <c r="E9" s="602"/>
      <c r="F9" s="602"/>
    </row>
    <row r="10" spans="1:6" ht="44.25" customHeight="1">
      <c r="A10" s="207"/>
      <c r="B10" s="602" t="s">
        <v>811</v>
      </c>
      <c r="C10" s="602"/>
      <c r="D10" s="602"/>
      <c r="E10" s="602"/>
      <c r="F10" s="602"/>
    </row>
    <row r="11" spans="1:6" ht="31.5" customHeight="1">
      <c r="A11" s="207"/>
      <c r="B11" s="602" t="s">
        <v>812</v>
      </c>
      <c r="C11" s="602"/>
      <c r="D11" s="602"/>
      <c r="E11" s="602"/>
      <c r="F11" s="602"/>
    </row>
    <row r="12" spans="1:6" ht="31.5" customHeight="1">
      <c r="A12" s="207"/>
      <c r="B12" s="602" t="s">
        <v>813</v>
      </c>
      <c r="C12" s="602"/>
      <c r="D12" s="602"/>
      <c r="E12" s="602"/>
      <c r="F12" s="602"/>
    </row>
    <row r="13" spans="1:6" ht="65.25" customHeight="1">
      <c r="A13" s="207"/>
      <c r="B13" s="602" t="s">
        <v>814</v>
      </c>
      <c r="C13" s="602"/>
      <c r="D13" s="602"/>
      <c r="E13" s="602"/>
      <c r="F13" s="602"/>
    </row>
    <row r="14" spans="1:6" ht="13.5" customHeight="1">
      <c r="A14" s="207"/>
      <c r="B14" s="716" t="s">
        <v>309</v>
      </c>
      <c r="C14" s="716"/>
      <c r="D14" s="716"/>
      <c r="E14" s="716"/>
      <c r="F14" s="716"/>
    </row>
    <row r="15" spans="1:6" ht="13.5" customHeight="1">
      <c r="A15" s="207"/>
      <c r="B15" s="215"/>
      <c r="C15" s="305" t="s">
        <v>815</v>
      </c>
      <c r="D15" s="602" t="s">
        <v>820</v>
      </c>
      <c r="E15" s="602"/>
      <c r="F15" s="215"/>
    </row>
    <row r="16" spans="1:6" ht="13.5" customHeight="1">
      <c r="A16" s="207"/>
      <c r="B16" s="215"/>
      <c r="C16" s="305" t="s">
        <v>816</v>
      </c>
      <c r="D16" s="602" t="s">
        <v>821</v>
      </c>
      <c r="E16" s="602"/>
      <c r="F16" s="215"/>
    </row>
    <row r="17" spans="1:6" ht="13.5" customHeight="1">
      <c r="A17" s="207"/>
      <c r="B17" s="215"/>
      <c r="C17" s="305" t="s">
        <v>817</v>
      </c>
      <c r="D17" s="602" t="s">
        <v>822</v>
      </c>
      <c r="E17" s="602"/>
      <c r="F17" s="215"/>
    </row>
    <row r="18" spans="1:6" ht="12.75" customHeight="1">
      <c r="A18" s="207"/>
      <c r="B18" s="215"/>
      <c r="C18" s="305" t="s">
        <v>818</v>
      </c>
      <c r="D18" s="602" t="s">
        <v>823</v>
      </c>
      <c r="E18" s="602"/>
      <c r="F18" s="215"/>
    </row>
    <row r="19" spans="1:6" ht="18.75" customHeight="1">
      <c r="A19" s="207"/>
      <c r="B19" s="215"/>
      <c r="C19" s="305" t="s">
        <v>819</v>
      </c>
      <c r="D19" s="215"/>
      <c r="E19" s="215"/>
      <c r="F19" s="215"/>
    </row>
    <row r="20" spans="1:6" ht="31.5" customHeight="1">
      <c r="A20" s="207"/>
      <c r="B20" s="602" t="s">
        <v>824</v>
      </c>
      <c r="C20" s="602"/>
      <c r="D20" s="602"/>
      <c r="E20" s="602"/>
      <c r="F20" s="602"/>
    </row>
    <row r="21" spans="1:6" ht="32.25" customHeight="1">
      <c r="A21" s="207"/>
      <c r="B21" s="602" t="s">
        <v>825</v>
      </c>
      <c r="C21" s="602"/>
      <c r="D21" s="602"/>
      <c r="E21" s="602"/>
      <c r="F21" s="602"/>
    </row>
    <row r="22" spans="1:6" ht="39.75" customHeight="1">
      <c r="A22" s="207"/>
      <c r="B22" s="602" t="s">
        <v>826</v>
      </c>
      <c r="C22" s="602"/>
      <c r="D22" s="602"/>
      <c r="E22" s="602"/>
      <c r="F22" s="602"/>
    </row>
    <row r="23" spans="1:6" ht="25.5" customHeight="1">
      <c r="A23" s="207"/>
      <c r="B23" s="602" t="s">
        <v>827</v>
      </c>
      <c r="C23" s="602"/>
      <c r="D23" s="602"/>
      <c r="E23" s="602"/>
      <c r="F23" s="602"/>
    </row>
    <row r="24" spans="1:6" ht="12.75" customHeight="1">
      <c r="A24" s="207"/>
      <c r="B24" s="215"/>
      <c r="C24" s="215"/>
      <c r="D24" s="215"/>
      <c r="E24" s="215"/>
      <c r="F24" s="215"/>
    </row>
    <row r="25" spans="1:6" ht="13.5" customHeight="1">
      <c r="A25" s="207"/>
      <c r="B25" s="491" t="s">
        <v>828</v>
      </c>
      <c r="C25" s="491"/>
      <c r="D25" s="491"/>
      <c r="E25" s="491"/>
      <c r="F25" s="491"/>
    </row>
    <row r="26" spans="1:6" ht="13.5" customHeight="1">
      <c r="A26" s="207"/>
      <c r="B26" s="30"/>
      <c r="C26" s="30"/>
      <c r="D26" s="30"/>
      <c r="E26" s="30"/>
      <c r="F26" s="30"/>
    </row>
    <row r="27" spans="1:6" ht="15">
      <c r="A27" s="207"/>
      <c r="B27" s="719" t="s">
        <v>915</v>
      </c>
      <c r="C27" s="720"/>
      <c r="D27" s="720"/>
      <c r="E27" s="720"/>
      <c r="F27" s="720"/>
    </row>
    <row r="28" spans="1:6">
      <c r="A28" s="207"/>
      <c r="B28" s="721"/>
      <c r="C28" s="721"/>
      <c r="D28" s="721"/>
      <c r="E28" s="721"/>
      <c r="F28" s="721"/>
    </row>
    <row r="29" spans="1:6" ht="43.5" customHeight="1">
      <c r="A29" s="5" t="s">
        <v>260</v>
      </c>
      <c r="B29" s="602" t="s">
        <v>918</v>
      </c>
      <c r="C29" s="602"/>
      <c r="D29" s="602"/>
      <c r="E29" s="602"/>
      <c r="F29" s="602"/>
    </row>
    <row r="30" spans="1:6" ht="27" customHeight="1">
      <c r="A30" s="207"/>
      <c r="B30" s="602" t="s">
        <v>1136</v>
      </c>
      <c r="C30" s="602"/>
      <c r="D30" s="602"/>
      <c r="E30" s="602"/>
      <c r="F30" s="602"/>
    </row>
    <row r="31" spans="1:6">
      <c r="A31" s="207"/>
      <c r="B31" s="602" t="s">
        <v>916</v>
      </c>
      <c r="C31" s="602"/>
      <c r="D31" s="602"/>
      <c r="E31" s="602"/>
      <c r="F31" s="602"/>
    </row>
    <row r="32" spans="1:6" ht="27" customHeight="1">
      <c r="A32" s="207"/>
      <c r="B32" s="602" t="s">
        <v>917</v>
      </c>
      <c r="C32" s="602"/>
      <c r="D32" s="602"/>
      <c r="E32" s="602"/>
      <c r="F32" s="602"/>
    </row>
    <row r="33" spans="1:6" ht="27" customHeight="1">
      <c r="A33" s="207"/>
      <c r="B33" s="602" t="s">
        <v>920</v>
      </c>
      <c r="C33" s="602"/>
      <c r="D33" s="602"/>
      <c r="E33" s="602"/>
      <c r="F33" s="602"/>
    </row>
    <row r="34" spans="1:6" ht="13.5" customHeight="1">
      <c r="A34" s="207"/>
      <c r="B34" s="491" t="s">
        <v>851</v>
      </c>
      <c r="C34" s="491"/>
      <c r="D34" s="491"/>
      <c r="E34" s="491"/>
      <c r="F34" s="491"/>
    </row>
    <row r="35" spans="1:6">
      <c r="A35" s="207"/>
      <c r="B35" s="215"/>
      <c r="C35" s="16"/>
      <c r="D35" s="16"/>
      <c r="E35" s="16"/>
      <c r="F35" s="16"/>
    </row>
    <row r="36" spans="1:6" ht="25.5">
      <c r="A36" s="207"/>
      <c r="B36" s="573"/>
      <c r="C36" s="480"/>
      <c r="D36" s="480"/>
      <c r="E36" s="306" t="s">
        <v>1137</v>
      </c>
      <c r="F36" s="307" t="s">
        <v>1103</v>
      </c>
    </row>
    <row r="37" spans="1:6" ht="27" customHeight="1">
      <c r="A37" s="5"/>
      <c r="B37" s="553" t="s">
        <v>919</v>
      </c>
      <c r="C37" s="552"/>
      <c r="D37" s="552"/>
      <c r="E37" s="308" t="s">
        <v>1163</v>
      </c>
      <c r="F37" s="308"/>
    </row>
    <row r="38" spans="1:6">
      <c r="A38" s="5"/>
      <c r="B38" s="479" t="s">
        <v>829</v>
      </c>
      <c r="C38" s="479"/>
      <c r="D38" s="479"/>
      <c r="E38" s="479"/>
      <c r="F38" s="479"/>
    </row>
    <row r="39" spans="1:6">
      <c r="A39" s="5"/>
      <c r="B39" s="16"/>
      <c r="C39" s="16"/>
      <c r="D39" s="16"/>
      <c r="E39" s="16"/>
      <c r="F39" s="16"/>
    </row>
    <row r="40" spans="1:6">
      <c r="A40" s="42" t="s">
        <v>1163</v>
      </c>
      <c r="B40" s="709" t="s">
        <v>123</v>
      </c>
      <c r="C40" s="709"/>
      <c r="D40" s="26"/>
    </row>
    <row r="41" spans="1:6">
      <c r="A41" s="42"/>
      <c r="B41" s="697" t="s">
        <v>124</v>
      </c>
      <c r="C41" s="697"/>
      <c r="D41" s="26"/>
    </row>
    <row r="42" spans="1:6">
      <c r="A42" s="42"/>
      <c r="B42" s="697" t="s">
        <v>125</v>
      </c>
      <c r="C42" s="697"/>
      <c r="D42" s="26"/>
    </row>
    <row r="43" spans="1:6"/>
    <row r="44" spans="1:6" ht="76.5">
      <c r="A44" s="5"/>
      <c r="B44" s="703"/>
      <c r="C44" s="704"/>
      <c r="D44" s="705"/>
      <c r="E44" s="201" t="s">
        <v>830</v>
      </c>
      <c r="F44" s="309" t="s">
        <v>831</v>
      </c>
    </row>
    <row r="45" spans="1:6">
      <c r="A45" s="5"/>
      <c r="B45" s="310" t="s">
        <v>289</v>
      </c>
      <c r="C45" s="311"/>
      <c r="D45" s="311"/>
      <c r="E45" s="312"/>
      <c r="F45" s="313"/>
    </row>
    <row r="46" spans="1:6">
      <c r="A46" s="5"/>
      <c r="B46" s="706" t="s">
        <v>290</v>
      </c>
      <c r="C46" s="707"/>
      <c r="D46" s="708"/>
      <c r="E46" s="314">
        <v>3225267</v>
      </c>
      <c r="F46" s="314">
        <v>141715</v>
      </c>
    </row>
    <row r="47" spans="1:6" ht="26.25" customHeight="1">
      <c r="A47" s="5"/>
      <c r="B47" s="710" t="s">
        <v>832</v>
      </c>
      <c r="C47" s="711"/>
      <c r="D47" s="712"/>
      <c r="E47" s="314">
        <v>4831015</v>
      </c>
      <c r="F47" s="314">
        <v>229835</v>
      </c>
    </row>
    <row r="48" spans="1:6" ht="40.5" customHeight="1">
      <c r="A48" s="5"/>
      <c r="B48" s="685" t="s">
        <v>833</v>
      </c>
      <c r="C48" s="686"/>
      <c r="D48" s="687"/>
      <c r="E48" s="314">
        <v>1156970</v>
      </c>
      <c r="F48" s="314">
        <v>5098377</v>
      </c>
    </row>
    <row r="49" spans="1:6" ht="27.75" customHeight="1">
      <c r="A49" s="5"/>
      <c r="B49" s="710" t="s">
        <v>834</v>
      </c>
      <c r="C49" s="711"/>
      <c r="D49" s="712"/>
      <c r="E49" s="314">
        <v>3000</v>
      </c>
      <c r="F49" s="314">
        <v>877757</v>
      </c>
    </row>
    <row r="50" spans="1:6">
      <c r="A50" s="5"/>
      <c r="B50" s="677" t="s">
        <v>372</v>
      </c>
      <c r="C50" s="678"/>
      <c r="D50" s="679"/>
      <c r="E50" s="315">
        <f>SUM(E46:E49)</f>
        <v>9216252</v>
      </c>
      <c r="F50" s="315">
        <f>SUM(F46:F49)</f>
        <v>6347684</v>
      </c>
    </row>
    <row r="51" spans="1:6">
      <c r="A51" s="5"/>
      <c r="B51" s="310" t="s">
        <v>373</v>
      </c>
      <c r="C51" s="311"/>
      <c r="D51" s="311"/>
      <c r="E51" s="312"/>
      <c r="F51" s="313"/>
    </row>
    <row r="52" spans="1:6">
      <c r="A52" s="5"/>
      <c r="B52" s="710" t="s">
        <v>374</v>
      </c>
      <c r="C52" s="711"/>
      <c r="D52" s="712"/>
      <c r="E52" s="316">
        <v>4794347</v>
      </c>
      <c r="F52" s="316">
        <v>14186371</v>
      </c>
    </row>
    <row r="53" spans="1:6">
      <c r="A53" s="5"/>
      <c r="B53" s="710" t="s">
        <v>578</v>
      </c>
      <c r="C53" s="711"/>
      <c r="D53" s="712"/>
      <c r="E53" s="316">
        <v>156000</v>
      </c>
      <c r="F53" s="264"/>
    </row>
    <row r="54" spans="1:6" ht="25.5" customHeight="1">
      <c r="A54" s="5"/>
      <c r="B54" s="710" t="s">
        <v>332</v>
      </c>
      <c r="C54" s="711"/>
      <c r="D54" s="712"/>
      <c r="E54" s="316">
        <v>0</v>
      </c>
      <c r="F54" s="317">
        <v>3141799</v>
      </c>
    </row>
    <row r="55" spans="1:6">
      <c r="A55" s="5"/>
      <c r="B55" s="677" t="s">
        <v>375</v>
      </c>
      <c r="C55" s="678"/>
      <c r="D55" s="679"/>
      <c r="E55" s="315">
        <f>SUM(E52:E54)</f>
        <v>4950347</v>
      </c>
      <c r="F55" s="315">
        <f>SUM(F52,F54)</f>
        <v>17328170</v>
      </c>
    </row>
    <row r="56" spans="1:6">
      <c r="A56" s="5"/>
      <c r="B56" s="677" t="s">
        <v>376</v>
      </c>
      <c r="C56" s="678"/>
      <c r="D56" s="679"/>
      <c r="E56" s="316">
        <v>0</v>
      </c>
      <c r="F56" s="316">
        <v>6973368</v>
      </c>
    </row>
    <row r="57" spans="1:6" ht="42.75" customHeight="1">
      <c r="A57" s="5"/>
      <c r="B57" s="481" t="s">
        <v>835</v>
      </c>
      <c r="C57" s="482"/>
      <c r="D57" s="483"/>
      <c r="E57" s="316">
        <v>0</v>
      </c>
      <c r="F57" s="316">
        <v>857694</v>
      </c>
    </row>
    <row r="58" spans="1:6">
      <c r="A58" s="5"/>
      <c r="B58" s="677" t="s">
        <v>377</v>
      </c>
      <c r="C58" s="678"/>
      <c r="D58" s="679"/>
      <c r="E58" s="316">
        <v>0</v>
      </c>
      <c r="F58" s="316">
        <v>0</v>
      </c>
    </row>
    <row r="59" spans="1:6"/>
    <row r="60" spans="1:6" ht="28.5" customHeight="1">
      <c r="A60" s="5" t="s">
        <v>261</v>
      </c>
      <c r="B60" s="601" t="s">
        <v>836</v>
      </c>
      <c r="C60" s="479"/>
      <c r="D60" s="479"/>
      <c r="E60" s="479"/>
      <c r="F60" s="479"/>
    </row>
    <row r="61" spans="1:6" ht="31.5" customHeight="1">
      <c r="A61" s="5"/>
      <c r="B61" s="601" t="s">
        <v>1086</v>
      </c>
      <c r="C61" s="601"/>
      <c r="D61" s="601"/>
      <c r="E61" s="601"/>
      <c r="F61" s="601"/>
    </row>
    <row r="62" spans="1:6" ht="15" customHeight="1">
      <c r="A62" s="5"/>
      <c r="B62" s="684" t="s">
        <v>837</v>
      </c>
      <c r="C62" s="601"/>
      <c r="D62" s="601"/>
      <c r="E62" s="601"/>
      <c r="F62" s="601"/>
    </row>
    <row r="63" spans="1:6" ht="30" customHeight="1">
      <c r="A63" s="5"/>
      <c r="B63" s="479" t="s">
        <v>921</v>
      </c>
      <c r="C63" s="479"/>
      <c r="D63" s="479"/>
      <c r="E63" s="479"/>
      <c r="F63" s="479"/>
    </row>
    <row r="64" spans="1:6" ht="15" customHeight="1">
      <c r="A64" s="5"/>
      <c r="B64" s="491" t="s">
        <v>838</v>
      </c>
      <c r="C64" s="491"/>
      <c r="D64" s="491"/>
      <c r="E64" s="491"/>
      <c r="F64" s="491"/>
    </row>
    <row r="65" spans="1:6" ht="14.25" customHeight="1">
      <c r="A65" s="5"/>
      <c r="B65" s="275"/>
      <c r="C65" s="16"/>
      <c r="D65" s="16"/>
      <c r="E65" s="16"/>
      <c r="F65" s="16"/>
    </row>
    <row r="66" spans="1:6" ht="36">
      <c r="A66" s="5"/>
      <c r="B66" s="318"/>
      <c r="C66" s="319"/>
      <c r="D66" s="78" t="s">
        <v>839</v>
      </c>
      <c r="E66" s="125" t="s">
        <v>840</v>
      </c>
      <c r="F66" s="125" t="s">
        <v>381</v>
      </c>
    </row>
    <row r="67" spans="1:6" ht="36">
      <c r="A67" s="207"/>
      <c r="B67" s="320" t="s">
        <v>682</v>
      </c>
      <c r="C67" s="321" t="s">
        <v>1104</v>
      </c>
      <c r="D67" s="322" t="s">
        <v>1194</v>
      </c>
      <c r="E67" s="322" t="s">
        <v>1195</v>
      </c>
      <c r="F67" s="322" t="s">
        <v>1196</v>
      </c>
    </row>
    <row r="68" spans="1:6" ht="24.75" customHeight="1">
      <c r="A68" s="5"/>
      <c r="B68" s="320" t="s">
        <v>683</v>
      </c>
      <c r="C68" s="321" t="s">
        <v>333</v>
      </c>
      <c r="D68" s="322">
        <v>804</v>
      </c>
      <c r="E68" s="322">
        <v>2698</v>
      </c>
      <c r="F68" s="322">
        <v>27</v>
      </c>
    </row>
    <row r="69" spans="1:6" ht="24">
      <c r="A69" s="5"/>
      <c r="B69" s="320" t="s">
        <v>684</v>
      </c>
      <c r="C69" s="321" t="s">
        <v>379</v>
      </c>
      <c r="D69" s="322">
        <v>434</v>
      </c>
      <c r="E69" s="322">
        <v>1617</v>
      </c>
      <c r="F69" s="322">
        <v>21</v>
      </c>
    </row>
    <row r="70" spans="1:6" ht="24">
      <c r="A70" s="5"/>
      <c r="B70" s="320" t="s">
        <v>685</v>
      </c>
      <c r="C70" s="321" t="s">
        <v>334</v>
      </c>
      <c r="D70" s="322">
        <v>415</v>
      </c>
      <c r="E70" s="322">
        <v>1534</v>
      </c>
      <c r="F70" s="322">
        <v>19</v>
      </c>
    </row>
    <row r="71" spans="1:6" ht="24">
      <c r="A71" s="5"/>
      <c r="B71" s="320" t="s">
        <v>686</v>
      </c>
      <c r="C71" s="321" t="s">
        <v>178</v>
      </c>
      <c r="D71" s="322">
        <v>311</v>
      </c>
      <c r="E71" s="322">
        <v>1155</v>
      </c>
      <c r="F71" s="322">
        <v>19</v>
      </c>
    </row>
    <row r="72" spans="1:6" ht="24">
      <c r="A72" s="5"/>
      <c r="B72" s="320" t="s">
        <v>687</v>
      </c>
      <c r="C72" s="321" t="s">
        <v>179</v>
      </c>
      <c r="D72" s="322">
        <v>257</v>
      </c>
      <c r="E72" s="322">
        <v>1109</v>
      </c>
      <c r="F72" s="322">
        <v>9</v>
      </c>
    </row>
    <row r="73" spans="1:6" ht="24">
      <c r="A73" s="5"/>
      <c r="B73" s="320" t="s">
        <v>688</v>
      </c>
      <c r="C73" s="321" t="s">
        <v>180</v>
      </c>
      <c r="D73" s="322">
        <v>227</v>
      </c>
      <c r="E73" s="322">
        <v>608</v>
      </c>
      <c r="F73" s="322">
        <v>3</v>
      </c>
    </row>
    <row r="74" spans="1:6" ht="36">
      <c r="A74" s="5"/>
      <c r="B74" s="320" t="s">
        <v>689</v>
      </c>
      <c r="C74" s="321" t="s">
        <v>383</v>
      </c>
      <c r="D74" s="322">
        <v>85</v>
      </c>
      <c r="E74" s="322">
        <v>304</v>
      </c>
      <c r="F74" s="322">
        <v>2</v>
      </c>
    </row>
    <row r="75" spans="1:6" ht="72">
      <c r="A75" s="5"/>
      <c r="B75" s="320" t="s">
        <v>841</v>
      </c>
      <c r="C75" s="321" t="s">
        <v>843</v>
      </c>
      <c r="D75" s="323">
        <v>0.75</v>
      </c>
      <c r="E75" s="323">
        <v>0.69</v>
      </c>
      <c r="F75" s="323">
        <v>0.39</v>
      </c>
    </row>
    <row r="76" spans="1:6" ht="48">
      <c r="A76" s="5"/>
      <c r="B76" s="320" t="s">
        <v>842</v>
      </c>
      <c r="C76" s="321" t="s">
        <v>844</v>
      </c>
      <c r="D76" s="324">
        <v>13120</v>
      </c>
      <c r="E76" s="324">
        <v>10767</v>
      </c>
      <c r="F76" s="324">
        <v>6761</v>
      </c>
    </row>
    <row r="77" spans="1:6" ht="24">
      <c r="A77" s="5"/>
      <c r="B77" s="325" t="s">
        <v>845</v>
      </c>
      <c r="C77" s="326" t="s">
        <v>181</v>
      </c>
      <c r="D77" s="324">
        <v>7809</v>
      </c>
      <c r="E77" s="324">
        <v>7780</v>
      </c>
      <c r="F77" s="324">
        <v>5320</v>
      </c>
    </row>
    <row r="78" spans="1:6" ht="36.75" customHeight="1">
      <c r="A78" s="5"/>
      <c r="B78" s="320" t="s">
        <v>846</v>
      </c>
      <c r="C78" s="321" t="s">
        <v>600</v>
      </c>
      <c r="D78" s="324">
        <v>3457</v>
      </c>
      <c r="E78" s="324">
        <v>4452</v>
      </c>
      <c r="F78" s="324">
        <v>3042</v>
      </c>
    </row>
    <row r="79" spans="1:6" ht="48">
      <c r="A79" s="5"/>
      <c r="B79" s="320" t="s">
        <v>847</v>
      </c>
      <c r="C79" s="321" t="s">
        <v>182</v>
      </c>
      <c r="D79" s="324">
        <v>3376</v>
      </c>
      <c r="E79" s="324">
        <v>4354</v>
      </c>
      <c r="F79" s="324">
        <v>3042</v>
      </c>
    </row>
    <row r="80" spans="1:6"/>
    <row r="81" spans="1:6" ht="42.75" customHeight="1">
      <c r="A81" s="5" t="s">
        <v>382</v>
      </c>
      <c r="B81" s="537" t="s">
        <v>848</v>
      </c>
      <c r="C81" s="480"/>
      <c r="D81" s="480"/>
      <c r="E81" s="480"/>
      <c r="F81" s="480"/>
    </row>
    <row r="82" spans="1:6" ht="13.5" customHeight="1">
      <c r="A82" s="5"/>
      <c r="B82" s="480" t="s">
        <v>849</v>
      </c>
      <c r="C82" s="537"/>
      <c r="D82" s="537"/>
      <c r="E82" s="537"/>
      <c r="F82" s="537"/>
    </row>
    <row r="83" spans="1:6" s="8" customFormat="1" ht="24.75" customHeight="1">
      <c r="A83" s="207"/>
      <c r="B83" s="480" t="s">
        <v>850</v>
      </c>
      <c r="C83" s="537"/>
      <c r="D83" s="537"/>
      <c r="E83" s="537"/>
      <c r="F83" s="537"/>
    </row>
    <row r="84" spans="1:6" s="8" customFormat="1" ht="23.25" customHeight="1">
      <c r="A84" s="207"/>
      <c r="B84" s="688" t="s">
        <v>851</v>
      </c>
      <c r="C84" s="660"/>
      <c r="D84" s="660"/>
      <c r="E84" s="660"/>
      <c r="F84" s="660"/>
    </row>
    <row r="85" spans="1:6" ht="36">
      <c r="A85" s="5"/>
      <c r="B85" s="318"/>
      <c r="C85" s="319"/>
      <c r="D85" s="125" t="s">
        <v>378</v>
      </c>
      <c r="E85" s="125" t="s">
        <v>380</v>
      </c>
      <c r="F85" s="125" t="s">
        <v>381</v>
      </c>
    </row>
    <row r="86" spans="1:6" ht="49.5" customHeight="1">
      <c r="A86" s="5"/>
      <c r="B86" s="327" t="s">
        <v>852</v>
      </c>
      <c r="C86" s="321" t="s">
        <v>183</v>
      </c>
      <c r="D86" s="322" t="s">
        <v>1197</v>
      </c>
      <c r="E86" s="322">
        <v>865</v>
      </c>
      <c r="F86" s="322" t="s">
        <v>1198</v>
      </c>
    </row>
    <row r="87" spans="1:6" ht="36">
      <c r="A87" s="5"/>
      <c r="B87" s="327" t="s">
        <v>853</v>
      </c>
      <c r="C87" s="321" t="s">
        <v>310</v>
      </c>
      <c r="D87" s="328">
        <v>3294</v>
      </c>
      <c r="E87" s="328" t="s">
        <v>1199</v>
      </c>
      <c r="F87" s="328">
        <v>0</v>
      </c>
    </row>
    <row r="88" spans="1:6" ht="36">
      <c r="A88" s="5"/>
      <c r="B88" s="327" t="s">
        <v>854</v>
      </c>
      <c r="C88" s="321" t="s">
        <v>311</v>
      </c>
      <c r="D88" s="322" t="s">
        <v>1200</v>
      </c>
      <c r="E88" s="322">
        <v>0</v>
      </c>
      <c r="F88" s="322">
        <v>0</v>
      </c>
    </row>
    <row r="89" spans="1:6" ht="36">
      <c r="A89" s="5"/>
      <c r="B89" s="327" t="s">
        <v>855</v>
      </c>
      <c r="C89" s="321" t="s">
        <v>312</v>
      </c>
      <c r="D89" s="328" t="s">
        <v>1201</v>
      </c>
      <c r="E89" s="328">
        <v>0</v>
      </c>
      <c r="F89" s="328">
        <v>0</v>
      </c>
    </row>
    <row r="90" spans="1:6">
      <c r="A90" s="3"/>
      <c r="D90" s="458"/>
      <c r="E90" s="458"/>
      <c r="F90" s="458"/>
    </row>
    <row r="91" spans="1:6" s="225" customFormat="1" ht="27" customHeight="1">
      <c r="A91" s="14"/>
      <c r="B91" s="329"/>
      <c r="C91" s="689" t="s">
        <v>856</v>
      </c>
      <c r="D91" s="690"/>
      <c r="E91" s="690"/>
      <c r="F91" s="690"/>
    </row>
    <row r="92" spans="1:6" s="225" customFormat="1" ht="14.25" customHeight="1">
      <c r="A92" s="14"/>
      <c r="B92" s="329"/>
      <c r="C92" s="330" t="s">
        <v>857</v>
      </c>
      <c r="D92" s="331"/>
      <c r="E92" s="331"/>
      <c r="F92" s="331"/>
    </row>
    <row r="93" spans="1:6" s="225" customFormat="1" ht="29.25" customHeight="1">
      <c r="A93" s="14"/>
      <c r="B93" s="329"/>
      <c r="C93" s="715" t="s">
        <v>1105</v>
      </c>
      <c r="D93" s="715"/>
      <c r="E93" s="715"/>
      <c r="F93" s="715"/>
    </row>
    <row r="94" spans="1:6" s="225" customFormat="1" ht="14.25" customHeight="1">
      <c r="A94" s="14"/>
      <c r="B94" s="329"/>
      <c r="C94" s="714" t="s">
        <v>858</v>
      </c>
      <c r="D94" s="715"/>
      <c r="E94" s="715"/>
      <c r="F94" s="715"/>
    </row>
    <row r="95" spans="1:6" s="225" customFormat="1" ht="14.25" customHeight="1">
      <c r="A95" s="14"/>
      <c r="B95" s="329"/>
      <c r="C95" s="714" t="s">
        <v>859</v>
      </c>
      <c r="D95" s="715"/>
      <c r="E95" s="715"/>
      <c r="F95" s="715"/>
    </row>
    <row r="96" spans="1:6" s="225" customFormat="1" ht="14.25" customHeight="1">
      <c r="A96" s="14"/>
      <c r="B96" s="329"/>
      <c r="C96" s="714" t="s">
        <v>581</v>
      </c>
      <c r="D96" s="714"/>
      <c r="E96" s="714"/>
      <c r="F96" s="714"/>
    </row>
    <row r="97" spans="1:7" s="225" customFormat="1" ht="14.25" customHeight="1">
      <c r="A97" s="14"/>
      <c r="B97" s="329"/>
      <c r="C97" s="714" t="s">
        <v>860</v>
      </c>
      <c r="D97" s="715"/>
      <c r="E97" s="715"/>
      <c r="F97" s="715"/>
    </row>
    <row r="98" spans="1:7" s="225" customFormat="1" ht="14.25" customHeight="1">
      <c r="A98" s="14"/>
      <c r="B98" s="329"/>
      <c r="C98" s="714" t="s">
        <v>861</v>
      </c>
      <c r="D98" s="714"/>
      <c r="E98" s="714"/>
      <c r="F98" s="714"/>
    </row>
    <row r="99" spans="1:7" s="225" customFormat="1" ht="14.25" customHeight="1">
      <c r="A99" s="14"/>
      <c r="B99" s="329"/>
      <c r="C99" s="714" t="s">
        <v>862</v>
      </c>
      <c r="D99" s="714"/>
      <c r="E99" s="714"/>
      <c r="F99" s="714"/>
    </row>
    <row r="100" spans="1:7" s="225" customFormat="1" ht="27.75" customHeight="1">
      <c r="A100" s="14"/>
      <c r="B100" s="329"/>
      <c r="C100" s="714" t="s">
        <v>863</v>
      </c>
      <c r="D100" s="714"/>
      <c r="E100" s="714"/>
      <c r="F100" s="714"/>
    </row>
    <row r="101" spans="1:7" s="225" customFormat="1">
      <c r="A101" s="14"/>
      <c r="B101" s="329"/>
      <c r="C101" s="600" t="s">
        <v>864</v>
      </c>
      <c r="D101" s="600"/>
      <c r="E101" s="600"/>
      <c r="F101" s="600"/>
    </row>
    <row r="102" spans="1:7" s="225" customFormat="1">
      <c r="A102" s="169"/>
      <c r="B102" s="250"/>
      <c r="C102" s="250"/>
      <c r="D102" s="250"/>
      <c r="E102" s="250"/>
      <c r="F102" s="250"/>
    </row>
    <row r="103" spans="1:7" ht="53.25" customHeight="1">
      <c r="A103" s="14" t="s">
        <v>262</v>
      </c>
      <c r="B103" s="682" t="s">
        <v>1106</v>
      </c>
      <c r="C103" s="683"/>
      <c r="D103" s="683"/>
      <c r="E103" s="683"/>
      <c r="F103" s="332">
        <v>956</v>
      </c>
    </row>
    <row r="104" spans="1:7" s="24" customFormat="1" ht="66" customHeight="1">
      <c r="A104" s="333"/>
      <c r="B104" s="680"/>
      <c r="C104" s="680"/>
      <c r="D104" s="680"/>
      <c r="E104" s="680"/>
      <c r="F104" s="681"/>
      <c r="G104" s="250"/>
    </row>
    <row r="105" spans="1:7" s="24" customFormat="1" ht="28.5" customHeight="1">
      <c r="A105" s="722" t="s">
        <v>922</v>
      </c>
      <c r="B105" s="722"/>
      <c r="C105" s="722"/>
      <c r="D105" s="722"/>
      <c r="E105" s="722"/>
      <c r="F105" s="722"/>
      <c r="G105" s="250"/>
    </row>
    <row r="106" spans="1:7" s="24" customFormat="1" ht="32.25" customHeight="1">
      <c r="A106" s="723" t="s">
        <v>923</v>
      </c>
      <c r="B106" s="723"/>
      <c r="C106" s="723"/>
      <c r="D106" s="723"/>
      <c r="E106" s="723"/>
      <c r="F106" s="723"/>
      <c r="G106" s="250"/>
    </row>
    <row r="107" spans="1:7" s="24" customFormat="1" ht="47.25" customHeight="1" thickBot="1">
      <c r="A107" s="723" t="s">
        <v>924</v>
      </c>
      <c r="B107" s="722"/>
      <c r="C107" s="722"/>
      <c r="D107" s="722"/>
      <c r="E107" s="722"/>
      <c r="F107" s="722"/>
      <c r="G107" s="250"/>
    </row>
    <row r="108" spans="1:7" s="24" customFormat="1" ht="66" customHeight="1">
      <c r="A108" s="676"/>
      <c r="B108" s="692" t="s">
        <v>645</v>
      </c>
      <c r="C108" s="693"/>
      <c r="D108" s="700" t="s">
        <v>865</v>
      </c>
      <c r="E108" s="698" t="s">
        <v>866</v>
      </c>
      <c r="F108" s="724" t="s">
        <v>646</v>
      </c>
      <c r="G108" s="250"/>
    </row>
    <row r="109" spans="1:7" s="24" customFormat="1" ht="80.25" customHeight="1" thickBot="1">
      <c r="A109" s="676"/>
      <c r="B109" s="694"/>
      <c r="C109" s="695"/>
      <c r="D109" s="701"/>
      <c r="E109" s="699"/>
      <c r="F109" s="725"/>
      <c r="G109" s="250"/>
    </row>
    <row r="110" spans="1:7" s="24" customFormat="1" ht="66" customHeight="1">
      <c r="A110" s="333"/>
      <c r="B110" s="334" t="s">
        <v>682</v>
      </c>
      <c r="C110" s="335" t="s">
        <v>867</v>
      </c>
      <c r="D110" s="336" t="s">
        <v>1202</v>
      </c>
      <c r="E110" s="337" t="s">
        <v>1203</v>
      </c>
      <c r="F110" s="338" t="s">
        <v>1204</v>
      </c>
      <c r="G110" s="250"/>
    </row>
    <row r="111" spans="1:7" s="24" customFormat="1" ht="56.25" customHeight="1">
      <c r="A111" s="333"/>
      <c r="B111" s="334" t="s">
        <v>683</v>
      </c>
      <c r="C111" s="339" t="s">
        <v>868</v>
      </c>
      <c r="D111" s="340">
        <v>513</v>
      </c>
      <c r="E111" s="341" t="s">
        <v>1205</v>
      </c>
      <c r="F111" s="342">
        <v>22274</v>
      </c>
      <c r="G111" s="250"/>
    </row>
    <row r="112" spans="1:7" s="24" customFormat="1" ht="33" customHeight="1">
      <c r="A112" s="333"/>
      <c r="B112" s="334" t="s">
        <v>684</v>
      </c>
      <c r="C112" s="343" t="s">
        <v>869</v>
      </c>
      <c r="D112" s="340" t="s">
        <v>1198</v>
      </c>
      <c r="E112" s="341">
        <v>0</v>
      </c>
      <c r="F112" s="342">
        <v>0</v>
      </c>
      <c r="G112" s="250"/>
    </row>
    <row r="113" spans="1:256" s="24" customFormat="1" ht="35.25" customHeight="1">
      <c r="A113" s="333"/>
      <c r="B113" s="334" t="s">
        <v>685</v>
      </c>
      <c r="C113" s="343" t="s">
        <v>870</v>
      </c>
      <c r="D113" s="340" t="s">
        <v>1200</v>
      </c>
      <c r="E113" s="341">
        <v>0</v>
      </c>
      <c r="F113" s="342">
        <v>0</v>
      </c>
      <c r="G113" s="250"/>
    </row>
    <row r="114" spans="1:256" s="24" customFormat="1" ht="36.75" customHeight="1">
      <c r="A114" s="333"/>
      <c r="B114" s="334" t="s">
        <v>686</v>
      </c>
      <c r="C114" s="343" t="s">
        <v>871</v>
      </c>
      <c r="D114" s="340" t="s">
        <v>1206</v>
      </c>
      <c r="E114" s="341">
        <v>0.19</v>
      </c>
      <c r="F114" s="342">
        <v>40014</v>
      </c>
      <c r="G114" s="344"/>
      <c r="H114" s="345"/>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342"/>
      <c r="AE114" s="342"/>
      <c r="AF114" s="342"/>
      <c r="AG114" s="342"/>
      <c r="AH114" s="342"/>
      <c r="AI114" s="342"/>
      <c r="AJ114" s="342"/>
      <c r="AK114" s="342"/>
      <c r="AL114" s="342"/>
      <c r="AM114" s="342"/>
      <c r="AN114" s="342"/>
      <c r="AO114" s="342"/>
      <c r="AP114" s="342"/>
      <c r="AQ114" s="342"/>
      <c r="AR114" s="342"/>
      <c r="AS114" s="342"/>
      <c r="AT114" s="342"/>
      <c r="AU114" s="342"/>
      <c r="AV114" s="342"/>
      <c r="AW114" s="342"/>
      <c r="AX114" s="342"/>
      <c r="AY114" s="342"/>
      <c r="AZ114" s="342"/>
      <c r="BA114" s="342"/>
      <c r="BB114" s="342"/>
      <c r="BC114" s="342"/>
      <c r="BD114" s="342"/>
      <c r="BE114" s="342"/>
      <c r="BF114" s="342"/>
      <c r="BG114" s="342"/>
      <c r="BH114" s="342"/>
      <c r="BI114" s="342"/>
      <c r="BJ114" s="342"/>
      <c r="BK114" s="342"/>
      <c r="BL114" s="342"/>
      <c r="BM114" s="342"/>
      <c r="BN114" s="342"/>
      <c r="BO114" s="342"/>
      <c r="BP114" s="342"/>
      <c r="BQ114" s="342"/>
      <c r="BR114" s="342"/>
      <c r="BS114" s="342"/>
      <c r="BT114" s="342"/>
      <c r="BU114" s="342"/>
      <c r="BV114" s="342"/>
      <c r="BW114" s="342"/>
      <c r="BX114" s="342"/>
      <c r="BY114" s="342"/>
      <c r="BZ114" s="342"/>
      <c r="CA114" s="342"/>
      <c r="CB114" s="342"/>
      <c r="CC114" s="342"/>
      <c r="CD114" s="342"/>
      <c r="CE114" s="342"/>
      <c r="CF114" s="342"/>
      <c r="CG114" s="342"/>
      <c r="CH114" s="342"/>
      <c r="CI114" s="342"/>
      <c r="CJ114" s="342"/>
      <c r="CK114" s="342"/>
      <c r="CL114" s="342"/>
      <c r="CM114" s="342"/>
      <c r="CN114" s="342"/>
      <c r="CO114" s="342"/>
      <c r="CP114" s="342"/>
      <c r="CQ114" s="342"/>
      <c r="CR114" s="342"/>
      <c r="CS114" s="342"/>
      <c r="CT114" s="342"/>
      <c r="CU114" s="342"/>
      <c r="CV114" s="342"/>
      <c r="CW114" s="342"/>
      <c r="CX114" s="342"/>
      <c r="CY114" s="342"/>
      <c r="CZ114" s="342"/>
      <c r="DA114" s="342"/>
      <c r="DB114" s="342"/>
      <c r="DC114" s="342"/>
      <c r="DD114" s="342"/>
      <c r="DE114" s="342"/>
      <c r="DF114" s="342"/>
      <c r="DG114" s="342"/>
      <c r="DH114" s="342"/>
      <c r="DI114" s="342"/>
      <c r="DJ114" s="342"/>
      <c r="DK114" s="342"/>
      <c r="DL114" s="342"/>
      <c r="DM114" s="342"/>
      <c r="DN114" s="342"/>
      <c r="DO114" s="342"/>
      <c r="DP114" s="342"/>
      <c r="DQ114" s="342"/>
      <c r="DR114" s="342"/>
      <c r="DS114" s="342"/>
      <c r="DT114" s="342"/>
      <c r="DU114" s="342"/>
      <c r="DV114" s="342"/>
      <c r="DW114" s="342"/>
      <c r="DX114" s="342"/>
      <c r="DY114" s="342"/>
      <c r="DZ114" s="342"/>
      <c r="EA114" s="342"/>
      <c r="EB114" s="342"/>
      <c r="EC114" s="342"/>
      <c r="ED114" s="342"/>
      <c r="EE114" s="342"/>
      <c r="EF114" s="342"/>
      <c r="EG114" s="342"/>
      <c r="EH114" s="342"/>
      <c r="EI114" s="342"/>
      <c r="EJ114" s="342"/>
      <c r="EK114" s="342"/>
      <c r="EL114" s="342"/>
      <c r="EM114" s="342"/>
      <c r="EN114" s="342"/>
      <c r="EO114" s="342"/>
      <c r="EP114" s="342"/>
      <c r="EQ114" s="342"/>
      <c r="ER114" s="342"/>
      <c r="ES114" s="342"/>
      <c r="ET114" s="342"/>
      <c r="EU114" s="342"/>
      <c r="EV114" s="342"/>
      <c r="EW114" s="342"/>
      <c r="EX114" s="342"/>
      <c r="EY114" s="342"/>
      <c r="EZ114" s="342"/>
      <c r="FA114" s="342"/>
      <c r="FB114" s="342"/>
      <c r="FC114" s="342"/>
      <c r="FD114" s="342"/>
      <c r="FE114" s="342"/>
      <c r="FF114" s="342"/>
      <c r="FG114" s="342"/>
      <c r="FH114" s="342"/>
      <c r="FI114" s="342"/>
      <c r="FJ114" s="342"/>
      <c r="FK114" s="342"/>
      <c r="FL114" s="342"/>
      <c r="FM114" s="342"/>
      <c r="FN114" s="342"/>
      <c r="FO114" s="342"/>
      <c r="FP114" s="342"/>
      <c r="FQ114" s="342"/>
      <c r="FR114" s="342"/>
      <c r="FS114" s="342"/>
      <c r="FT114" s="342"/>
      <c r="FU114" s="342"/>
      <c r="FV114" s="342"/>
      <c r="FW114" s="342"/>
      <c r="FX114" s="342"/>
      <c r="FY114" s="342"/>
      <c r="FZ114" s="342"/>
      <c r="GA114" s="342"/>
      <c r="GB114" s="342"/>
      <c r="GC114" s="342"/>
      <c r="GD114" s="342"/>
      <c r="GE114" s="342"/>
      <c r="GF114" s="342"/>
      <c r="GG114" s="342"/>
      <c r="GH114" s="342"/>
      <c r="GI114" s="342"/>
      <c r="GJ114" s="342"/>
      <c r="GK114" s="342"/>
      <c r="GL114" s="342"/>
      <c r="GM114" s="342"/>
      <c r="GN114" s="342"/>
      <c r="GO114" s="342"/>
      <c r="GP114" s="342"/>
      <c r="GQ114" s="342"/>
      <c r="GR114" s="342"/>
      <c r="GS114" s="342"/>
      <c r="GT114" s="342"/>
      <c r="GU114" s="342"/>
      <c r="GV114" s="342"/>
      <c r="GW114" s="342"/>
      <c r="GX114" s="342"/>
      <c r="GY114" s="342"/>
      <c r="GZ114" s="342"/>
      <c r="HA114" s="342"/>
      <c r="HB114" s="342"/>
      <c r="HC114" s="342"/>
      <c r="HD114" s="342"/>
      <c r="HE114" s="342"/>
      <c r="HF114" s="342"/>
      <c r="HG114" s="342"/>
      <c r="HH114" s="342"/>
      <c r="HI114" s="342"/>
      <c r="HJ114" s="342"/>
      <c r="HK114" s="342"/>
      <c r="HL114" s="342"/>
      <c r="HM114" s="342"/>
      <c r="HN114" s="342"/>
      <c r="HO114" s="342"/>
      <c r="HP114" s="342"/>
      <c r="HQ114" s="342"/>
      <c r="HR114" s="342"/>
      <c r="HS114" s="342"/>
      <c r="HT114" s="342"/>
      <c r="HU114" s="342"/>
      <c r="HV114" s="342"/>
      <c r="HW114" s="342"/>
      <c r="HX114" s="342"/>
      <c r="HY114" s="342"/>
      <c r="HZ114" s="342"/>
      <c r="IA114" s="342"/>
      <c r="IB114" s="342"/>
      <c r="IC114" s="342"/>
      <c r="ID114" s="342"/>
      <c r="IE114" s="342"/>
      <c r="IF114" s="342"/>
      <c r="IG114" s="342"/>
      <c r="IH114" s="342"/>
      <c r="II114" s="342"/>
      <c r="IJ114" s="342"/>
      <c r="IK114" s="342"/>
      <c r="IL114" s="342"/>
      <c r="IM114" s="342"/>
      <c r="IN114" s="342"/>
      <c r="IO114" s="342"/>
      <c r="IP114" s="342"/>
      <c r="IQ114" s="342"/>
      <c r="IR114" s="342"/>
      <c r="IS114" s="342"/>
      <c r="IT114" s="342"/>
      <c r="IU114" s="342"/>
      <c r="IV114" s="342"/>
    </row>
    <row r="115" spans="1:256" ht="44.25" customHeight="1">
      <c r="A115" s="5"/>
      <c r="B115" s="23"/>
      <c r="C115" s="23"/>
      <c r="D115" s="23"/>
      <c r="E115" s="23"/>
    </row>
    <row r="116" spans="1:256" ht="18.75" customHeight="1">
      <c r="B116" s="691" t="s">
        <v>872</v>
      </c>
      <c r="C116" s="479"/>
      <c r="D116" s="479"/>
      <c r="E116" s="479"/>
      <c r="F116" s="479"/>
    </row>
    <row r="117" spans="1:256" ht="15" customHeight="1">
      <c r="B117" s="346"/>
      <c r="C117" s="601" t="s">
        <v>873</v>
      </c>
      <c r="D117" s="479"/>
      <c r="E117" s="479"/>
      <c r="F117" s="479"/>
    </row>
    <row r="118" spans="1:256" ht="20.25" customHeight="1">
      <c r="B118" s="346"/>
      <c r="C118" s="16"/>
      <c r="D118" s="16"/>
      <c r="E118" s="16"/>
      <c r="F118" s="16"/>
    </row>
    <row r="119" spans="1:256" ht="26.25" customHeight="1">
      <c r="A119" s="5" t="s">
        <v>263</v>
      </c>
      <c r="B119" s="479" t="s">
        <v>95</v>
      </c>
      <c r="C119" s="479"/>
      <c r="D119" s="479"/>
      <c r="E119" s="479"/>
      <c r="F119" s="479"/>
    </row>
    <row r="120" spans="1:256" ht="14.25" customHeight="1">
      <c r="A120" s="5"/>
      <c r="B120" s="16"/>
      <c r="C120" s="16"/>
      <c r="D120" s="16"/>
      <c r="E120" s="16"/>
      <c r="F120" s="16"/>
    </row>
    <row r="121" spans="1:256">
      <c r="A121" s="42"/>
      <c r="B121" s="697" t="s">
        <v>313</v>
      </c>
      <c r="C121" s="697"/>
      <c r="D121" s="697"/>
      <c r="E121" s="26"/>
    </row>
    <row r="122" spans="1:256">
      <c r="A122" s="42" t="s">
        <v>1163</v>
      </c>
      <c r="B122" s="697" t="s">
        <v>314</v>
      </c>
      <c r="C122" s="697"/>
      <c r="D122" s="697"/>
      <c r="E122" s="26"/>
    </row>
    <row r="123" spans="1:256">
      <c r="A123" s="42"/>
      <c r="B123" s="697" t="s">
        <v>315</v>
      </c>
      <c r="C123" s="697"/>
      <c r="D123" s="697"/>
      <c r="E123" s="26"/>
    </row>
    <row r="124" spans="1:256"/>
    <row r="125" spans="1:256" ht="40.5" customHeight="1">
      <c r="A125" s="5"/>
      <c r="B125" s="493" t="s">
        <v>874</v>
      </c>
      <c r="C125" s="552"/>
      <c r="D125" s="552"/>
      <c r="E125" s="639"/>
      <c r="F125" s="347">
        <v>5</v>
      </c>
    </row>
    <row r="126" spans="1:256">
      <c r="B126" s="16"/>
      <c r="C126" s="286"/>
      <c r="D126" s="16"/>
      <c r="E126" s="16"/>
      <c r="F126" s="12"/>
    </row>
    <row r="127" spans="1:256" ht="25.5" customHeight="1">
      <c r="A127" s="5"/>
      <c r="B127" s="493" t="s">
        <v>875</v>
      </c>
      <c r="C127" s="552"/>
      <c r="D127" s="552"/>
      <c r="E127" s="639"/>
      <c r="F127" s="348">
        <v>5500</v>
      </c>
    </row>
    <row r="128" spans="1:256">
      <c r="F128" s="349"/>
    </row>
    <row r="129" spans="1:6" ht="26.25" customHeight="1">
      <c r="A129" s="5"/>
      <c r="B129" s="493" t="s">
        <v>876</v>
      </c>
      <c r="C129" s="552"/>
      <c r="D129" s="552"/>
      <c r="E129" s="639"/>
      <c r="F129" s="348">
        <v>27500</v>
      </c>
    </row>
    <row r="130" spans="1:6" s="458" customFormat="1" ht="26.25" customHeight="1">
      <c r="A130" s="455"/>
      <c r="B130" s="452"/>
      <c r="C130" s="452"/>
      <c r="D130" s="452"/>
      <c r="E130" s="452"/>
      <c r="F130" s="471"/>
    </row>
    <row r="131" spans="1:6" s="458" customFormat="1" ht="26.25" customHeight="1">
      <c r="A131" s="455"/>
      <c r="B131" s="452"/>
      <c r="C131" s="452"/>
      <c r="D131" s="452"/>
      <c r="E131" s="452"/>
      <c r="F131" s="471"/>
    </row>
    <row r="132" spans="1:6" s="458" customFormat="1" ht="26.25" customHeight="1">
      <c r="A132" s="455"/>
      <c r="B132" s="452"/>
      <c r="C132" s="452"/>
      <c r="D132" s="452"/>
      <c r="E132" s="452"/>
      <c r="F132" s="471"/>
    </row>
    <row r="133" spans="1:6" s="458" customFormat="1" ht="21" customHeight="1">
      <c r="A133" s="455"/>
      <c r="B133" s="452"/>
      <c r="C133" s="452"/>
      <c r="D133" s="452"/>
      <c r="E133" s="452"/>
      <c r="F133" s="471"/>
    </row>
    <row r="134" spans="1:6" ht="12.75" customHeight="1">
      <c r="A134" s="5" t="s">
        <v>264</v>
      </c>
      <c r="B134" s="479" t="s">
        <v>589</v>
      </c>
      <c r="C134" s="479"/>
      <c r="D134" s="479"/>
      <c r="E134" s="479"/>
      <c r="F134" s="479"/>
    </row>
    <row r="135" spans="1:6" ht="12.75" customHeight="1">
      <c r="A135" s="5"/>
      <c r="B135" s="16"/>
      <c r="C135" s="16"/>
      <c r="D135" s="16"/>
      <c r="E135" s="16"/>
      <c r="F135" s="16"/>
    </row>
    <row r="136" spans="1:6">
      <c r="A136" s="42"/>
      <c r="B136" s="697" t="s">
        <v>590</v>
      </c>
      <c r="C136" s="702"/>
      <c r="D136" s="702"/>
      <c r="E136" s="12"/>
    </row>
    <row r="137" spans="1:6">
      <c r="A137" s="42"/>
      <c r="B137" s="697" t="s">
        <v>129</v>
      </c>
      <c r="C137" s="702"/>
      <c r="D137" s="702"/>
      <c r="E137" s="12"/>
    </row>
    <row r="138" spans="1:6">
      <c r="A138" s="42"/>
      <c r="B138" s="696" t="s">
        <v>458</v>
      </c>
      <c r="C138" s="583"/>
      <c r="D138" s="583"/>
      <c r="E138" s="12"/>
    </row>
    <row r="139" spans="1:6">
      <c r="A139" s="42"/>
      <c r="B139" s="696" t="s">
        <v>459</v>
      </c>
      <c r="C139" s="583"/>
      <c r="D139" s="583"/>
      <c r="E139" s="12"/>
    </row>
    <row r="140" spans="1:6">
      <c r="A140" s="42" t="s">
        <v>1163</v>
      </c>
      <c r="B140" s="561" t="s">
        <v>31</v>
      </c>
      <c r="C140" s="561"/>
      <c r="D140" s="561"/>
      <c r="E140" s="12"/>
    </row>
    <row r="141" spans="1:6" ht="54" customHeight="1">
      <c r="A141" s="5"/>
      <c r="B141" s="604" t="s">
        <v>1207</v>
      </c>
      <c r="C141" s="604"/>
      <c r="D141" s="604"/>
      <c r="E141" s="8"/>
    </row>
    <row r="142" spans="1:6"/>
    <row r="143" spans="1:6" ht="15.75">
      <c r="B143" s="132" t="s">
        <v>126</v>
      </c>
    </row>
    <row r="144" spans="1:6" ht="12.75" customHeight="1">
      <c r="B144" s="132"/>
    </row>
    <row r="145" spans="1:6">
      <c r="A145" s="5" t="s">
        <v>265</v>
      </c>
      <c r="B145" s="479" t="s">
        <v>558</v>
      </c>
      <c r="C145" s="479"/>
      <c r="D145" s="479"/>
      <c r="E145" s="479"/>
      <c r="F145" s="479"/>
    </row>
    <row r="146" spans="1:6">
      <c r="A146" s="5"/>
      <c r="B146" s="16"/>
      <c r="C146" s="16"/>
      <c r="D146" s="16"/>
      <c r="E146" s="16"/>
      <c r="F146" s="16"/>
    </row>
    <row r="147" spans="1:6">
      <c r="A147" s="42" t="s">
        <v>1163</v>
      </c>
      <c r="B147" s="697" t="s">
        <v>127</v>
      </c>
      <c r="C147" s="702"/>
      <c r="D147" s="702"/>
      <c r="E147" s="12"/>
    </row>
    <row r="148" spans="1:6">
      <c r="A148" s="42"/>
      <c r="B148" s="697" t="s">
        <v>128</v>
      </c>
      <c r="C148" s="702"/>
      <c r="D148" s="702"/>
      <c r="E148" s="12"/>
    </row>
    <row r="149" spans="1:6">
      <c r="A149" s="42"/>
      <c r="B149" s="697" t="s">
        <v>129</v>
      </c>
      <c r="C149" s="702"/>
      <c r="D149" s="702"/>
      <c r="E149" s="12"/>
    </row>
    <row r="150" spans="1:6">
      <c r="A150" s="42"/>
      <c r="B150" s="697" t="s">
        <v>130</v>
      </c>
      <c r="C150" s="702"/>
      <c r="D150" s="702"/>
      <c r="E150" s="12"/>
    </row>
    <row r="151" spans="1:6">
      <c r="A151" s="42"/>
      <c r="B151" s="696" t="s">
        <v>460</v>
      </c>
      <c r="C151" s="583"/>
      <c r="D151" s="583"/>
      <c r="E151" s="12"/>
    </row>
    <row r="152" spans="1:6">
      <c r="A152" s="42"/>
      <c r="B152" s="697" t="s">
        <v>131</v>
      </c>
      <c r="C152" s="702"/>
      <c r="D152" s="702"/>
      <c r="E152" s="12"/>
    </row>
    <row r="153" spans="1:6">
      <c r="A153" s="42"/>
      <c r="B153" s="561" t="s">
        <v>31</v>
      </c>
      <c r="C153" s="561"/>
      <c r="D153" s="561"/>
      <c r="E153" s="12"/>
    </row>
    <row r="154" spans="1:6">
      <c r="A154" s="5"/>
      <c r="B154" s="604"/>
      <c r="C154" s="604"/>
      <c r="D154" s="604"/>
      <c r="E154" s="8"/>
    </row>
    <row r="155" spans="1:6"/>
    <row r="156" spans="1:6">
      <c r="A156" s="5" t="s">
        <v>266</v>
      </c>
      <c r="B156" s="591" t="s">
        <v>132</v>
      </c>
      <c r="C156" s="591"/>
      <c r="D156" s="591"/>
      <c r="E156" s="591"/>
      <c r="F156" s="591"/>
    </row>
    <row r="157" spans="1:6" ht="18.75" customHeight="1">
      <c r="A157" s="5"/>
      <c r="B157" s="350"/>
      <c r="C157" s="25" t="s">
        <v>133</v>
      </c>
      <c r="D157" s="472" t="s">
        <v>1208</v>
      </c>
      <c r="E157" s="266"/>
      <c r="F157" s="351"/>
    </row>
    <row r="158" spans="1:6" ht="22.5" customHeight="1">
      <c r="A158" s="5"/>
      <c r="B158" s="350"/>
      <c r="C158" s="25" t="s">
        <v>134</v>
      </c>
      <c r="D158" s="179"/>
      <c r="E158" s="266"/>
      <c r="F158" s="8"/>
    </row>
    <row r="159" spans="1:6" ht="11.25" customHeight="1">
      <c r="A159" s="5"/>
      <c r="B159" s="350"/>
      <c r="C159" s="25"/>
      <c r="D159" s="272"/>
      <c r="E159" s="266"/>
      <c r="F159" s="8"/>
    </row>
    <row r="160" spans="1:6" ht="12.75" customHeight="1">
      <c r="A160" s="207"/>
      <c r="B160" s="41" t="s">
        <v>1163</v>
      </c>
      <c r="C160" s="561" t="s">
        <v>925</v>
      </c>
      <c r="D160" s="17"/>
      <c r="E160" s="17"/>
      <c r="F160" s="8"/>
    </row>
    <row r="161" spans="1:6">
      <c r="B161" s="17"/>
      <c r="C161" s="561"/>
    </row>
    <row r="162" spans="1:6">
      <c r="B162" s="11"/>
      <c r="C162" s="11"/>
    </row>
    <row r="163" spans="1:6">
      <c r="A163" s="5" t="s">
        <v>267</v>
      </c>
      <c r="B163" s="479" t="s">
        <v>591</v>
      </c>
      <c r="C163" s="479"/>
      <c r="D163" s="479"/>
      <c r="E163" s="479"/>
      <c r="F163" s="479"/>
    </row>
    <row r="164" spans="1:6">
      <c r="A164" s="5"/>
      <c r="B164" s="16"/>
      <c r="C164" s="16"/>
      <c r="D164" s="16"/>
      <c r="E164" s="16"/>
      <c r="F164" s="16"/>
    </row>
    <row r="165" spans="1:6">
      <c r="A165" s="5"/>
      <c r="B165" s="23"/>
      <c r="C165" s="181" t="s">
        <v>877</v>
      </c>
      <c r="D165" s="272"/>
      <c r="E165" s="352"/>
      <c r="F165" s="351"/>
    </row>
    <row r="166" spans="1:6">
      <c r="A166" s="207"/>
      <c r="B166" s="23"/>
      <c r="C166" s="353"/>
      <c r="D166" s="272"/>
      <c r="E166" s="352"/>
      <c r="F166" s="351"/>
    </row>
    <row r="167" spans="1:6">
      <c r="A167" s="5"/>
      <c r="B167" s="536"/>
      <c r="C167" s="536"/>
      <c r="D167" s="354"/>
      <c r="E167" s="118"/>
      <c r="F167" s="351"/>
    </row>
    <row r="168" spans="1:6">
      <c r="A168" s="5"/>
      <c r="B168" s="355"/>
      <c r="C168" s="356" t="s">
        <v>878</v>
      </c>
      <c r="D168" s="26"/>
      <c r="E168" s="26"/>
      <c r="F168" s="351"/>
    </row>
    <row r="169" spans="1:6">
      <c r="A169" s="5"/>
      <c r="B169" s="42" t="s">
        <v>1163</v>
      </c>
      <c r="C169" s="238" t="s">
        <v>354</v>
      </c>
      <c r="D169" s="352"/>
    </row>
    <row r="170" spans="1:6">
      <c r="B170" s="42"/>
      <c r="C170" s="25" t="s">
        <v>355</v>
      </c>
    </row>
    <row r="171" spans="1:6">
      <c r="B171" s="8"/>
      <c r="C171" s="357" t="s">
        <v>879</v>
      </c>
    </row>
    <row r="172" spans="1:6">
      <c r="B172" s="8"/>
      <c r="C172" s="358" t="s">
        <v>1209</v>
      </c>
    </row>
    <row r="173" spans="1:6"/>
    <row r="174" spans="1:6">
      <c r="A174" s="5" t="s">
        <v>268</v>
      </c>
      <c r="B174" s="591" t="s">
        <v>592</v>
      </c>
      <c r="C174" s="591"/>
    </row>
    <row r="175" spans="1:6">
      <c r="A175" s="5"/>
      <c r="B175" s="541" t="s">
        <v>593</v>
      </c>
      <c r="C175" s="541"/>
      <c r="D175" s="236" t="s">
        <v>1210</v>
      </c>
    </row>
    <row r="176" spans="1:6">
      <c r="A176" s="5"/>
      <c r="B176" s="541" t="s">
        <v>594</v>
      </c>
      <c r="C176" s="541"/>
      <c r="D176" s="359"/>
    </row>
    <row r="177" spans="1:5" ht="53.25" customHeight="1"/>
    <row r="178" spans="1:5" ht="15.75">
      <c r="B178" s="132" t="s">
        <v>64</v>
      </c>
    </row>
    <row r="179" spans="1:5" ht="20.25" customHeight="1">
      <c r="B179" s="360" t="s">
        <v>559</v>
      </c>
    </row>
    <row r="180" spans="1:5">
      <c r="A180" s="5" t="s">
        <v>269</v>
      </c>
      <c r="B180" s="726" t="s">
        <v>65</v>
      </c>
      <c r="C180" s="726"/>
    </row>
    <row r="181" spans="1:5">
      <c r="A181" s="5"/>
      <c r="B181" s="635"/>
      <c r="C181" s="635"/>
      <c r="D181" s="635"/>
    </row>
    <row r="182" spans="1:5">
      <c r="A182" s="42" t="s">
        <v>1163</v>
      </c>
      <c r="B182" s="697" t="s">
        <v>66</v>
      </c>
      <c r="C182" s="697"/>
      <c r="D182" s="702"/>
      <c r="E182" s="26"/>
    </row>
    <row r="183" spans="1:5">
      <c r="A183" s="42" t="s">
        <v>1163</v>
      </c>
      <c r="B183" s="697" t="s">
        <v>67</v>
      </c>
      <c r="C183" s="697"/>
      <c r="D183" s="697"/>
      <c r="E183" s="26"/>
    </row>
    <row r="184" spans="1:5">
      <c r="A184" s="42" t="s">
        <v>1163</v>
      </c>
      <c r="B184" s="697" t="s">
        <v>68</v>
      </c>
      <c r="C184" s="697"/>
      <c r="D184" s="697"/>
      <c r="E184" s="26"/>
    </row>
    <row r="185" spans="1:5">
      <c r="A185" s="42"/>
      <c r="B185" s="697" t="s">
        <v>69</v>
      </c>
      <c r="C185" s="697"/>
      <c r="D185" s="697"/>
      <c r="E185" s="26"/>
    </row>
    <row r="186" spans="1:5">
      <c r="A186" s="42"/>
      <c r="B186" s="697" t="s">
        <v>515</v>
      </c>
      <c r="C186" s="697"/>
      <c r="D186" s="697"/>
      <c r="E186" s="26"/>
    </row>
    <row r="187" spans="1:5">
      <c r="A187" s="42"/>
      <c r="B187" s="697" t="s">
        <v>516</v>
      </c>
      <c r="C187" s="697"/>
      <c r="D187" s="697"/>
      <c r="E187" s="26"/>
    </row>
    <row r="188" spans="1:5">
      <c r="A188" s="42"/>
      <c r="B188" s="697" t="s">
        <v>517</v>
      </c>
      <c r="C188" s="697"/>
      <c r="D188" s="697"/>
      <c r="E188" s="26"/>
    </row>
    <row r="189" spans="1:5">
      <c r="A189" s="42"/>
      <c r="B189" s="561" t="s">
        <v>31</v>
      </c>
      <c r="C189" s="561"/>
      <c r="D189" s="561"/>
      <c r="E189" s="8"/>
    </row>
    <row r="190" spans="1:5" s="458" customFormat="1">
      <c r="A190" s="118"/>
      <c r="B190" s="454"/>
      <c r="C190" s="454"/>
      <c r="D190" s="454"/>
      <c r="E190" s="8"/>
    </row>
    <row r="191" spans="1:5">
      <c r="A191" s="5"/>
      <c r="B191" s="604"/>
      <c r="C191" s="604"/>
      <c r="D191" s="604"/>
      <c r="E191" s="8"/>
    </row>
    <row r="192" spans="1:5" s="458" customFormat="1">
      <c r="A192" s="455"/>
      <c r="B192" s="451"/>
      <c r="C192" s="451"/>
      <c r="D192" s="451"/>
      <c r="E192" s="8"/>
    </row>
    <row r="193" spans="1:6" s="458" customFormat="1">
      <c r="A193" s="455"/>
      <c r="B193" s="451"/>
      <c r="C193" s="451"/>
      <c r="D193" s="451"/>
      <c r="E193" s="8"/>
    </row>
    <row r="194" spans="1:6"/>
    <row r="195" spans="1:6">
      <c r="A195" s="5" t="s">
        <v>270</v>
      </c>
      <c r="B195" s="590" t="s">
        <v>880</v>
      </c>
      <c r="C195" s="590"/>
    </row>
    <row r="196" spans="1:6">
      <c r="A196" s="5"/>
      <c r="B196" s="591"/>
      <c r="C196" s="591"/>
    </row>
    <row r="197" spans="1:6">
      <c r="A197" s="42" t="s">
        <v>1163</v>
      </c>
      <c r="B197" s="697" t="s">
        <v>518</v>
      </c>
      <c r="C197" s="697"/>
      <c r="D197" s="697"/>
      <c r="E197" s="26"/>
    </row>
    <row r="198" spans="1:6">
      <c r="A198" s="42" t="s">
        <v>1163</v>
      </c>
      <c r="B198" s="697" t="s">
        <v>519</v>
      </c>
      <c r="C198" s="697"/>
      <c r="D198" s="697"/>
      <c r="E198" s="26"/>
    </row>
    <row r="199" spans="1:6">
      <c r="A199" s="42" t="s">
        <v>1163</v>
      </c>
      <c r="B199" s="697" t="s">
        <v>520</v>
      </c>
      <c r="C199" s="697"/>
      <c r="D199" s="697"/>
      <c r="E199" s="26"/>
    </row>
    <row r="200" spans="1:6">
      <c r="A200" s="42" t="s">
        <v>1163</v>
      </c>
      <c r="B200" s="697" t="s">
        <v>521</v>
      </c>
      <c r="C200" s="697"/>
      <c r="D200" s="697"/>
      <c r="E200" s="26"/>
    </row>
    <row r="201" spans="1:6">
      <c r="A201" s="42" t="s">
        <v>1163</v>
      </c>
      <c r="B201" s="697" t="s">
        <v>316</v>
      </c>
      <c r="C201" s="697"/>
      <c r="D201" s="697"/>
      <c r="E201" s="26"/>
    </row>
    <row r="202" spans="1:6">
      <c r="A202" s="42"/>
      <c r="B202" s="697" t="s">
        <v>522</v>
      </c>
      <c r="C202" s="697"/>
      <c r="D202" s="697"/>
      <c r="E202" s="26"/>
    </row>
    <row r="203" spans="1:6">
      <c r="A203" s="42"/>
      <c r="B203" s="697" t="s">
        <v>523</v>
      </c>
      <c r="C203" s="697"/>
      <c r="D203" s="697"/>
      <c r="E203" s="26"/>
    </row>
    <row r="204" spans="1:6">
      <c r="A204" s="42"/>
      <c r="B204" s="561" t="s">
        <v>31</v>
      </c>
      <c r="C204" s="561"/>
      <c r="D204" s="561"/>
      <c r="E204" s="12"/>
    </row>
    <row r="205" spans="1:6">
      <c r="A205" s="5"/>
      <c r="B205" s="604"/>
      <c r="C205" s="604"/>
      <c r="D205" s="604"/>
      <c r="E205" s="8"/>
    </row>
    <row r="206" spans="1:6" ht="35.25" customHeight="1"/>
    <row r="207" spans="1:6">
      <c r="A207" s="5" t="s">
        <v>271</v>
      </c>
      <c r="B207" s="591" t="s">
        <v>881</v>
      </c>
      <c r="C207" s="591"/>
      <c r="D207" s="591"/>
      <c r="E207" s="591"/>
      <c r="F207" s="591"/>
    </row>
    <row r="208" spans="1:6">
      <c r="A208" s="5"/>
      <c r="B208" s="718"/>
      <c r="C208" s="718"/>
      <c r="D208" s="361" t="s">
        <v>524</v>
      </c>
      <c r="E208" s="361" t="s">
        <v>525</v>
      </c>
    </row>
    <row r="209" spans="1:5">
      <c r="A209" s="5"/>
      <c r="B209" s="717" t="s">
        <v>526</v>
      </c>
      <c r="C209" s="717"/>
      <c r="D209" s="457" t="s">
        <v>1211</v>
      </c>
      <c r="E209" s="457" t="s">
        <v>1211</v>
      </c>
    </row>
    <row r="210" spans="1:5">
      <c r="A210" s="5"/>
      <c r="B210" s="717" t="s">
        <v>527</v>
      </c>
      <c r="C210" s="717"/>
      <c r="D210" s="457" t="s">
        <v>1211</v>
      </c>
      <c r="E210" s="457"/>
    </row>
    <row r="211" spans="1:5">
      <c r="A211" s="5"/>
      <c r="B211" s="717" t="s">
        <v>528</v>
      </c>
      <c r="C211" s="717"/>
      <c r="D211" s="457" t="s">
        <v>1211</v>
      </c>
      <c r="E211" s="457"/>
    </row>
    <row r="212" spans="1:5">
      <c r="A212" s="5"/>
      <c r="B212" s="717" t="s">
        <v>529</v>
      </c>
      <c r="C212" s="717"/>
      <c r="D212" s="457"/>
      <c r="E212" s="457"/>
    </row>
    <row r="213" spans="1:5">
      <c r="A213" s="5"/>
      <c r="B213" s="717" t="s">
        <v>530</v>
      </c>
      <c r="C213" s="717"/>
      <c r="D213" s="457"/>
      <c r="E213" s="457"/>
    </row>
    <row r="214" spans="1:5">
      <c r="A214" s="5"/>
      <c r="B214" s="717" t="s">
        <v>531</v>
      </c>
      <c r="C214" s="717"/>
      <c r="D214" s="457" t="s">
        <v>1211</v>
      </c>
      <c r="E214" s="362"/>
    </row>
    <row r="215" spans="1:5">
      <c r="A215" s="5"/>
      <c r="B215" s="717" t="s">
        <v>532</v>
      </c>
      <c r="C215" s="717"/>
      <c r="D215" s="457" t="s">
        <v>1211</v>
      </c>
      <c r="E215" s="457" t="s">
        <v>1211</v>
      </c>
    </row>
    <row r="216" spans="1:5">
      <c r="A216" s="5"/>
      <c r="B216" s="717" t="s">
        <v>629</v>
      </c>
      <c r="C216" s="717"/>
      <c r="D216" s="457"/>
      <c r="E216" s="457" t="s">
        <v>1211</v>
      </c>
    </row>
    <row r="217" spans="1:5">
      <c r="A217" s="5"/>
      <c r="B217" s="717" t="s">
        <v>533</v>
      </c>
      <c r="C217" s="717"/>
      <c r="D217" s="457" t="s">
        <v>1211</v>
      </c>
      <c r="E217" s="457"/>
    </row>
    <row r="218" spans="1:5">
      <c r="A218" s="5"/>
      <c r="B218" s="717" t="s">
        <v>534</v>
      </c>
      <c r="C218" s="717"/>
      <c r="D218" s="457" t="s">
        <v>1211</v>
      </c>
      <c r="E218" s="457"/>
    </row>
    <row r="219" spans="1:5">
      <c r="A219" s="5"/>
      <c r="B219" s="717" t="s">
        <v>535</v>
      </c>
      <c r="C219" s="717"/>
      <c r="D219" s="457" t="s">
        <v>1211</v>
      </c>
      <c r="E219" s="457" t="s">
        <v>1211</v>
      </c>
    </row>
    <row r="220" spans="1:5"/>
    <row r="221" spans="1:5" ht="50.25" customHeight="1">
      <c r="A221" s="14" t="s">
        <v>410</v>
      </c>
      <c r="B221" s="690" t="s">
        <v>882</v>
      </c>
      <c r="C221" s="690"/>
      <c r="D221" s="690"/>
      <c r="E221" s="690"/>
    </row>
    <row r="222" spans="1:5">
      <c r="B222" s="542"/>
      <c r="C222" s="542"/>
      <c r="D222" s="542"/>
      <c r="E222" s="542"/>
    </row>
    <row r="223" spans="1:5">
      <c r="B223" s="542"/>
      <c r="C223" s="542"/>
      <c r="D223" s="542"/>
      <c r="E223" s="542"/>
    </row>
    <row r="224" spans="1:5">
      <c r="B224" s="542"/>
      <c r="C224" s="542"/>
      <c r="D224" s="542"/>
      <c r="E224" s="542"/>
    </row>
    <row r="225" spans="2:5">
      <c r="B225" s="542"/>
      <c r="C225" s="542"/>
      <c r="D225" s="542"/>
      <c r="E225" s="542"/>
    </row>
    <row r="226" spans="2:5"/>
    <row r="227" spans="2:5">
      <c r="B227" s="545" t="s">
        <v>883</v>
      </c>
      <c r="C227" s="545"/>
      <c r="D227" s="545"/>
      <c r="E227" s="545"/>
    </row>
    <row r="228" spans="2:5">
      <c r="B228" s="247"/>
      <c r="C228" s="247"/>
      <c r="D228" s="247"/>
      <c r="E228" s="247"/>
    </row>
    <row r="229" spans="2:5">
      <c r="B229" s="42"/>
      <c r="C229" s="185" t="s">
        <v>354</v>
      </c>
    </row>
    <row r="230" spans="2:5">
      <c r="B230" s="198"/>
      <c r="C230" s="185" t="s">
        <v>355</v>
      </c>
    </row>
    <row r="231" spans="2:5"/>
    <row r="232" spans="2:5"/>
    <row r="233" spans="2:5"/>
    <row r="234" spans="2:5"/>
    <row r="235" spans="2:5"/>
    <row r="236" spans="2:5"/>
    <row r="237" spans="2:5"/>
    <row r="238" spans="2:5"/>
    <row r="239" spans="2:5"/>
    <row r="240" spans="2:5"/>
    <row r="241"/>
    <row r="242"/>
    <row r="243"/>
    <row r="244"/>
  </sheetData>
  <mergeCells count="148">
    <mergeCell ref="B219:C219"/>
    <mergeCell ref="B215:C215"/>
    <mergeCell ref="B212:C212"/>
    <mergeCell ref="B213:C213"/>
    <mergeCell ref="B214:C214"/>
    <mergeCell ref="B154:D154"/>
    <mergeCell ref="B156:F156"/>
    <mergeCell ref="B180:C180"/>
    <mergeCell ref="B195:C195"/>
    <mergeCell ref="B181:D181"/>
    <mergeCell ref="B196:C196"/>
    <mergeCell ref="B182:D182"/>
    <mergeCell ref="B183:D183"/>
    <mergeCell ref="B184:D184"/>
    <mergeCell ref="B189:D189"/>
    <mergeCell ref="B203:D203"/>
    <mergeCell ref="B207:F207"/>
    <mergeCell ref="B204:D204"/>
    <mergeCell ref="B205:D205"/>
    <mergeCell ref="B197:D197"/>
    <mergeCell ref="B198:D198"/>
    <mergeCell ref="B199:D199"/>
    <mergeCell ref="B200:D200"/>
    <mergeCell ref="B201:D201"/>
    <mergeCell ref="B227:E227"/>
    <mergeCell ref="B27:F27"/>
    <mergeCell ref="B28:F28"/>
    <mergeCell ref="B29:F29"/>
    <mergeCell ref="B30:F30"/>
    <mergeCell ref="B31:F31"/>
    <mergeCell ref="B32:F32"/>
    <mergeCell ref="B33:F33"/>
    <mergeCell ref="B34:F34"/>
    <mergeCell ref="A105:F105"/>
    <mergeCell ref="A106:F106"/>
    <mergeCell ref="A107:F107"/>
    <mergeCell ref="C160:C161"/>
    <mergeCell ref="B221:E221"/>
    <mergeCell ref="B222:E225"/>
    <mergeCell ref="B129:E129"/>
    <mergeCell ref="F108:F109"/>
    <mergeCell ref="C93:F93"/>
    <mergeCell ref="C94:F94"/>
    <mergeCell ref="C95:F95"/>
    <mergeCell ref="C96:F96"/>
    <mergeCell ref="C98:F98"/>
    <mergeCell ref="C99:F99"/>
    <mergeCell ref="C100:F100"/>
    <mergeCell ref="B217:C217"/>
    <mergeCell ref="B218:C218"/>
    <mergeCell ref="B216:C216"/>
    <mergeCell ref="B209:C209"/>
    <mergeCell ref="B210:C210"/>
    <mergeCell ref="B211:C211"/>
    <mergeCell ref="B208:C208"/>
    <mergeCell ref="B152:D152"/>
    <mergeCell ref="B153:D153"/>
    <mergeCell ref="B174:C174"/>
    <mergeCell ref="B191:D191"/>
    <mergeCell ref="B186:D186"/>
    <mergeCell ref="B187:D187"/>
    <mergeCell ref="B188:D188"/>
    <mergeCell ref="B185:D185"/>
    <mergeCell ref="B175:C175"/>
    <mergeCell ref="B176:C176"/>
    <mergeCell ref="B202:D202"/>
    <mergeCell ref="B167:C167"/>
    <mergeCell ref="B64:F64"/>
    <mergeCell ref="B82:F82"/>
    <mergeCell ref="B83:F83"/>
    <mergeCell ref="B9:F9"/>
    <mergeCell ref="B10:F10"/>
    <mergeCell ref="B11:F11"/>
    <mergeCell ref="B12:F12"/>
    <mergeCell ref="B13:F13"/>
    <mergeCell ref="B14:F14"/>
    <mergeCell ref="B52:D52"/>
    <mergeCell ref="B53:D53"/>
    <mergeCell ref="B54:D54"/>
    <mergeCell ref="B49:D49"/>
    <mergeCell ref="B50:D50"/>
    <mergeCell ref="B150:D150"/>
    <mergeCell ref="B151:D151"/>
    <mergeCell ref="B147:D147"/>
    <mergeCell ref="B163:F163"/>
    <mergeCell ref="B148:D148"/>
    <mergeCell ref="B149:D149"/>
    <mergeCell ref="A1:F1"/>
    <mergeCell ref="B44:D44"/>
    <mergeCell ref="B46:D46"/>
    <mergeCell ref="B42:C42"/>
    <mergeCell ref="B38:F38"/>
    <mergeCell ref="B40:C40"/>
    <mergeCell ref="B41:C41"/>
    <mergeCell ref="B47:D47"/>
    <mergeCell ref="B4:F4"/>
    <mergeCell ref="B36:D36"/>
    <mergeCell ref="B37:D37"/>
    <mergeCell ref="B3:F3"/>
    <mergeCell ref="B5:F5"/>
    <mergeCell ref="B6:F6"/>
    <mergeCell ref="B7:F7"/>
    <mergeCell ref="B8:F8"/>
    <mergeCell ref="B55:D55"/>
    <mergeCell ref="C97:F97"/>
    <mergeCell ref="C117:F117"/>
    <mergeCell ref="B119:F119"/>
    <mergeCell ref="B116:F116"/>
    <mergeCell ref="B108:C109"/>
    <mergeCell ref="B125:E125"/>
    <mergeCell ref="B141:D141"/>
    <mergeCell ref="B145:F145"/>
    <mergeCell ref="B139:D139"/>
    <mergeCell ref="B140:D140"/>
    <mergeCell ref="B121:D121"/>
    <mergeCell ref="B122:D122"/>
    <mergeCell ref="E108:E109"/>
    <mergeCell ref="D108:D109"/>
    <mergeCell ref="B137:D137"/>
    <mergeCell ref="B138:D138"/>
    <mergeCell ref="B123:D123"/>
    <mergeCell ref="B127:E127"/>
    <mergeCell ref="B134:F134"/>
    <mergeCell ref="B136:D136"/>
    <mergeCell ref="A108:A109"/>
    <mergeCell ref="D15:E15"/>
    <mergeCell ref="D16:E16"/>
    <mergeCell ref="D17:E17"/>
    <mergeCell ref="D18:E18"/>
    <mergeCell ref="B20:F20"/>
    <mergeCell ref="B21:F21"/>
    <mergeCell ref="B22:F22"/>
    <mergeCell ref="B23:F23"/>
    <mergeCell ref="B25:F25"/>
    <mergeCell ref="B56:D56"/>
    <mergeCell ref="B57:D57"/>
    <mergeCell ref="B104:F104"/>
    <mergeCell ref="B58:D58"/>
    <mergeCell ref="B60:F60"/>
    <mergeCell ref="B81:F81"/>
    <mergeCell ref="B103:E103"/>
    <mergeCell ref="B61:F61"/>
    <mergeCell ref="B62:F62"/>
    <mergeCell ref="B63:F63"/>
    <mergeCell ref="C101:F101"/>
    <mergeCell ref="B48:D48"/>
    <mergeCell ref="B84:F84"/>
    <mergeCell ref="C91:F91"/>
  </mergeCells>
  <phoneticPr fontId="0" type="noConversion"/>
  <pageMargins left="0.75" right="0.75" top="1" bottom="1" header="0.5" footer="0.5"/>
  <pageSetup scale="75" orientation="portrait" r:id="rId1"/>
  <headerFooter alignWithMargins="0">
    <oddHeader>&amp;LCommon Data Set 2021-2022</oddHeader>
    <oddFooter>&amp;LCDS-H&amp;C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Table_of_Contents</vt:lpstr>
      <vt:lpstr>CDS-A</vt:lpstr>
      <vt:lpstr>CDS-B</vt:lpstr>
      <vt:lpstr>CDS-C</vt:lpstr>
      <vt:lpstr>CDS-D</vt:lpstr>
      <vt:lpstr>CDS-E</vt:lpstr>
      <vt:lpstr>CDS-F</vt:lpstr>
      <vt:lpstr>CDS-G</vt:lpstr>
      <vt:lpstr>CDS-H</vt:lpstr>
      <vt:lpstr>CDS-I</vt:lpstr>
      <vt:lpstr>CDS-J</vt:lpstr>
      <vt:lpstr>CDS Definitions</vt:lpstr>
      <vt:lpstr>CDS Changes</vt:lpstr>
      <vt:lpstr>'CDS Definitions'!_Hlk22631867</vt:lpstr>
      <vt:lpstr>'CDS-B'!Print_Area</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Tamra McGrath</cp:lastModifiedBy>
  <cp:lastPrinted>2022-01-07T03:04:46Z</cp:lastPrinted>
  <dcterms:created xsi:type="dcterms:W3CDTF">2001-06-11T17:38:48Z</dcterms:created>
  <dcterms:modified xsi:type="dcterms:W3CDTF">2023-07-05T20:36:15Z</dcterms:modified>
</cp:coreProperties>
</file>